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 activeTab="4"/>
  </bookViews>
  <sheets>
    <sheet name="Genel" sheetId="1" r:id="rId1"/>
    <sheet name="Dersici-1" sheetId="2" state="hidden" r:id="rId2"/>
    <sheet name="Dersici-2" sheetId="8" state="hidden" r:id="rId3"/>
    <sheet name="Dersici-3" sheetId="9" state="hidden" r:id="rId4"/>
    <sheet name="Proje" sheetId="10" r:id="rId5"/>
    <sheet name="Hakkında" sheetId="7" state="hidden" r:id="rId6"/>
    <sheet name="Sonuç Rp" sheetId="11" state="hidden" r:id="rId7"/>
  </sheets>
  <definedNames>
    <definedName name="_xlnm.Print_Area" localSheetId="0">Genel!$A$1:$AB$97</definedName>
  </definedNames>
  <calcPr calcId="162913"/>
</workbook>
</file>

<file path=xl/calcChain.xml><?xml version="1.0" encoding="utf-8"?>
<calcChain xmlns="http://schemas.openxmlformats.org/spreadsheetml/2006/main">
  <c r="A1" i="10" l="1"/>
  <c r="A1" i="9"/>
  <c r="A1" i="8"/>
  <c r="A1" i="2"/>
  <c r="A4" i="11"/>
  <c r="A8" i="11"/>
  <c r="A9" i="11"/>
  <c r="A10" i="11"/>
  <c r="A11" i="11"/>
  <c r="A13" i="11"/>
  <c r="A6" i="11"/>
  <c r="A7" i="11"/>
  <c r="F48" i="1"/>
  <c r="A3" i="10"/>
  <c r="A3" i="9"/>
  <c r="A3" i="8"/>
  <c r="A3" i="2"/>
  <c r="B6" i="9"/>
  <c r="C6" i="9"/>
  <c r="N6" i="9"/>
  <c r="G6" i="9" s="1"/>
  <c r="D6" i="9"/>
  <c r="B7" i="9"/>
  <c r="C7" i="9"/>
  <c r="N7" i="9"/>
  <c r="D7" i="9" s="1"/>
  <c r="E7" i="9"/>
  <c r="G7" i="9"/>
  <c r="I7" i="9"/>
  <c r="K7" i="9"/>
  <c r="M7" i="9"/>
  <c r="B8" i="9"/>
  <c r="C8" i="9"/>
  <c r="N8" i="9"/>
  <c r="D8" i="9"/>
  <c r="J8" i="9"/>
  <c r="B9" i="9"/>
  <c r="C9" i="9"/>
  <c r="N9" i="9"/>
  <c r="D9" i="9"/>
  <c r="L9" i="9"/>
  <c r="B10" i="9"/>
  <c r="C10" i="9"/>
  <c r="N10" i="9"/>
  <c r="D10" i="9" s="1"/>
  <c r="B11" i="9"/>
  <c r="C11" i="9"/>
  <c r="N11" i="9"/>
  <c r="D11" i="9" s="1"/>
  <c r="K11" i="9"/>
  <c r="B12" i="9"/>
  <c r="C12" i="9"/>
  <c r="N12" i="9"/>
  <c r="D12" i="9"/>
  <c r="B13" i="9"/>
  <c r="C13" i="9"/>
  <c r="N13" i="9"/>
  <c r="D13" i="9"/>
  <c r="B14" i="9"/>
  <c r="C14" i="9"/>
  <c r="N14" i="9"/>
  <c r="D14" i="9"/>
  <c r="B15" i="9"/>
  <c r="C15" i="9"/>
  <c r="N15" i="9"/>
  <c r="D15" i="9"/>
  <c r="G15" i="9"/>
  <c r="B16" i="9"/>
  <c r="C16" i="9"/>
  <c r="N16" i="9"/>
  <c r="D16" i="9" s="1"/>
  <c r="B17" i="9"/>
  <c r="C17" i="9"/>
  <c r="N17" i="9"/>
  <c r="D17" i="9" s="1"/>
  <c r="K17" i="9"/>
  <c r="B18" i="9"/>
  <c r="C18" i="9"/>
  <c r="N18" i="9"/>
  <c r="D18" i="9"/>
  <c r="K18" i="9"/>
  <c r="B19" i="9"/>
  <c r="C19" i="9"/>
  <c r="N19" i="9"/>
  <c r="D19" i="9" s="1"/>
  <c r="B20" i="9"/>
  <c r="C20" i="9"/>
  <c r="N20" i="9"/>
  <c r="D20" i="9" s="1"/>
  <c r="K20" i="9"/>
  <c r="B21" i="9"/>
  <c r="C21" i="9"/>
  <c r="N21" i="9"/>
  <c r="D21" i="9"/>
  <c r="I21" i="9"/>
  <c r="M21" i="9"/>
  <c r="B22" i="9"/>
  <c r="C22" i="9"/>
  <c r="N22" i="9"/>
  <c r="D22" i="9" s="1"/>
  <c r="K22" i="9"/>
  <c r="B23" i="9"/>
  <c r="C23" i="9"/>
  <c r="N23" i="9"/>
  <c r="D23" i="9"/>
  <c r="B24" i="9"/>
  <c r="C24" i="9"/>
  <c r="N24" i="9"/>
  <c r="D24" i="9"/>
  <c r="K24" i="9"/>
  <c r="B25" i="9"/>
  <c r="C25" i="9"/>
  <c r="N25" i="9"/>
  <c r="D25" i="9" s="1"/>
  <c r="B26" i="9"/>
  <c r="C26" i="9"/>
  <c r="N26" i="9"/>
  <c r="D26" i="9" s="1"/>
  <c r="B27" i="9"/>
  <c r="C27" i="9"/>
  <c r="N27" i="9"/>
  <c r="D27" i="9" s="1"/>
  <c r="B28" i="9"/>
  <c r="C28" i="9"/>
  <c r="N28" i="9"/>
  <c r="D28" i="9" s="1"/>
  <c r="K28" i="9"/>
  <c r="B29" i="9"/>
  <c r="C29" i="9"/>
  <c r="N29" i="9"/>
  <c r="D29" i="9"/>
  <c r="G29" i="9"/>
  <c r="L29" i="9"/>
  <c r="B30" i="9"/>
  <c r="C30" i="9"/>
  <c r="N30" i="9"/>
  <c r="D30" i="9" s="1"/>
  <c r="B31" i="9"/>
  <c r="C31" i="9"/>
  <c r="N31" i="9"/>
  <c r="D31" i="9" s="1"/>
  <c r="E31" i="9"/>
  <c r="I31" i="9"/>
  <c r="M31" i="9"/>
  <c r="B32" i="9"/>
  <c r="C32" i="9"/>
  <c r="N32" i="9"/>
  <c r="D32" i="9" s="1"/>
  <c r="K32" i="9"/>
  <c r="B33" i="9"/>
  <c r="C33" i="9"/>
  <c r="N33" i="9"/>
  <c r="D33" i="9"/>
  <c r="G33" i="9"/>
  <c r="K33" i="9"/>
  <c r="B34" i="9"/>
  <c r="C34" i="9"/>
  <c r="N34" i="9"/>
  <c r="D34" i="9" s="1"/>
  <c r="K34" i="9"/>
  <c r="B35" i="9"/>
  <c r="C35" i="9"/>
  <c r="N35" i="9"/>
  <c r="D35" i="9"/>
  <c r="E35" i="9"/>
  <c r="G35" i="9"/>
  <c r="I35" i="9"/>
  <c r="K35" i="9"/>
  <c r="M35" i="9"/>
  <c r="B36" i="9"/>
  <c r="C36" i="9"/>
  <c r="N36" i="9"/>
  <c r="D36" i="9" s="1"/>
  <c r="B6" i="10"/>
  <c r="C6" i="10"/>
  <c r="N6" i="10"/>
  <c r="D6" i="10" s="1"/>
  <c r="B7" i="10"/>
  <c r="C7" i="10"/>
  <c r="N7" i="10"/>
  <c r="D7" i="10" s="1"/>
  <c r="B8" i="10"/>
  <c r="C8" i="10"/>
  <c r="N8" i="10"/>
  <c r="D8" i="10" s="1"/>
  <c r="G8" i="10"/>
  <c r="B9" i="10"/>
  <c r="C9" i="10"/>
  <c r="N9" i="10"/>
  <c r="D9" i="10"/>
  <c r="B10" i="10"/>
  <c r="C10" i="10"/>
  <c r="N10" i="10"/>
  <c r="D10" i="10"/>
  <c r="G10" i="10"/>
  <c r="B11" i="10"/>
  <c r="C11" i="10"/>
  <c r="N11" i="10"/>
  <c r="D11" i="10" s="1"/>
  <c r="B12" i="10"/>
  <c r="C12" i="10"/>
  <c r="N12" i="10"/>
  <c r="D12" i="10" s="1"/>
  <c r="B13" i="10"/>
  <c r="C13" i="10"/>
  <c r="N13" i="10"/>
  <c r="D13" i="10" s="1"/>
  <c r="B14" i="10"/>
  <c r="C14" i="10"/>
  <c r="N14" i="10"/>
  <c r="D14" i="10" s="1"/>
  <c r="B15" i="10"/>
  <c r="C15" i="10"/>
  <c r="N15" i="10"/>
  <c r="D15" i="10" s="1"/>
  <c r="B16" i="10"/>
  <c r="C16" i="10"/>
  <c r="N16" i="10"/>
  <c r="D16" i="10" s="1"/>
  <c r="B17" i="10"/>
  <c r="C17" i="10"/>
  <c r="N17" i="10"/>
  <c r="D17" i="10"/>
  <c r="B18" i="10"/>
  <c r="C18" i="10"/>
  <c r="N18" i="10"/>
  <c r="D18" i="10"/>
  <c r="G18" i="10"/>
  <c r="B19" i="10"/>
  <c r="C19" i="10"/>
  <c r="N19" i="10"/>
  <c r="D19" i="10"/>
  <c r="K19" i="10"/>
  <c r="B20" i="10"/>
  <c r="C20" i="10"/>
  <c r="N20" i="10"/>
  <c r="D20" i="10" s="1"/>
  <c r="B21" i="10"/>
  <c r="C21" i="10"/>
  <c r="N21" i="10"/>
  <c r="D21" i="10" s="1"/>
  <c r="B22" i="10"/>
  <c r="C22" i="10"/>
  <c r="N22" i="10"/>
  <c r="D22" i="10" s="1"/>
  <c r="B23" i="10"/>
  <c r="C23" i="10"/>
  <c r="N23" i="10"/>
  <c r="D23" i="10" s="1"/>
  <c r="B24" i="10"/>
  <c r="C24" i="10"/>
  <c r="N24" i="10"/>
  <c r="D24" i="10" s="1"/>
  <c r="B25" i="10"/>
  <c r="C25" i="10"/>
  <c r="N25" i="10"/>
  <c r="D25" i="10" s="1"/>
  <c r="B26" i="10"/>
  <c r="C26" i="10"/>
  <c r="N26" i="10"/>
  <c r="D26" i="10" s="1"/>
  <c r="B27" i="10"/>
  <c r="C27" i="10"/>
  <c r="N27" i="10"/>
  <c r="D27" i="10"/>
  <c r="K27" i="10"/>
  <c r="B28" i="10"/>
  <c r="C28" i="10"/>
  <c r="N28" i="10"/>
  <c r="G28" i="10" s="1"/>
  <c r="D28" i="10"/>
  <c r="E28" i="10"/>
  <c r="I28" i="10"/>
  <c r="K28" i="10"/>
  <c r="M28" i="10"/>
  <c r="B29" i="10"/>
  <c r="C29" i="10"/>
  <c r="N29" i="10"/>
  <c r="D29" i="10" s="1"/>
  <c r="B30" i="10"/>
  <c r="C30" i="10"/>
  <c r="N30" i="10"/>
  <c r="D30" i="10" s="1"/>
  <c r="G30" i="10"/>
  <c r="I30" i="10"/>
  <c r="B31" i="10"/>
  <c r="C31" i="10"/>
  <c r="N31" i="10"/>
  <c r="D31" i="10"/>
  <c r="K31" i="10"/>
  <c r="B32" i="10"/>
  <c r="C32" i="10"/>
  <c r="N32" i="10"/>
  <c r="G32" i="10" s="1"/>
  <c r="D32" i="10"/>
  <c r="E32" i="10"/>
  <c r="I32" i="10"/>
  <c r="K32" i="10"/>
  <c r="M32" i="10"/>
  <c r="B33" i="10"/>
  <c r="C33" i="10"/>
  <c r="N33" i="10"/>
  <c r="D33" i="10" s="1"/>
  <c r="B34" i="10"/>
  <c r="C34" i="10"/>
  <c r="N34" i="10"/>
  <c r="D34" i="10" s="1"/>
  <c r="G34" i="10"/>
  <c r="I34" i="10"/>
  <c r="B35" i="10"/>
  <c r="C35" i="10"/>
  <c r="N35" i="10"/>
  <c r="D35" i="10"/>
  <c r="K35" i="10"/>
  <c r="B36" i="10"/>
  <c r="C36" i="10"/>
  <c r="N36" i="10"/>
  <c r="G36" i="10" s="1"/>
  <c r="D36" i="10"/>
  <c r="E36" i="10"/>
  <c r="I36" i="10"/>
  <c r="K36" i="10"/>
  <c r="M36" i="10"/>
  <c r="B6" i="8"/>
  <c r="C6" i="8"/>
  <c r="N6" i="8"/>
  <c r="D6" i="8" s="1"/>
  <c r="B7" i="8"/>
  <c r="C7" i="8"/>
  <c r="N7" i="8"/>
  <c r="D7" i="8"/>
  <c r="E7" i="8"/>
  <c r="G7" i="8"/>
  <c r="I7" i="8"/>
  <c r="K7" i="8"/>
  <c r="M7" i="8"/>
  <c r="B8" i="8"/>
  <c r="C8" i="8"/>
  <c r="N8" i="8"/>
  <c r="D8" i="8"/>
  <c r="B9" i="8"/>
  <c r="C9" i="8"/>
  <c r="N9" i="8"/>
  <c r="D9" i="8"/>
  <c r="B10" i="8"/>
  <c r="C10" i="8"/>
  <c r="N10" i="8"/>
  <c r="D10" i="8"/>
  <c r="B11" i="8"/>
  <c r="C11" i="8"/>
  <c r="N11" i="8"/>
  <c r="D11" i="8"/>
  <c r="G11" i="8"/>
  <c r="K11" i="8"/>
  <c r="B12" i="8"/>
  <c r="C12" i="8"/>
  <c r="N12" i="8"/>
  <c r="D12" i="8" s="1"/>
  <c r="B13" i="8"/>
  <c r="C13" i="8"/>
  <c r="N13" i="8"/>
  <c r="D13" i="8" s="1"/>
  <c r="K13" i="8"/>
  <c r="B14" i="8"/>
  <c r="C14" i="8"/>
  <c r="N14" i="8"/>
  <c r="D14" i="8"/>
  <c r="K14" i="8"/>
  <c r="B15" i="8"/>
  <c r="C15" i="8"/>
  <c r="N15" i="8"/>
  <c r="D15" i="8" s="1"/>
  <c r="B16" i="8"/>
  <c r="C16" i="8"/>
  <c r="N16" i="8"/>
  <c r="D16" i="8" s="1"/>
  <c r="B17" i="8"/>
  <c r="C17" i="8"/>
  <c r="N17" i="8"/>
  <c r="D17" i="8" s="1"/>
  <c r="B18" i="8"/>
  <c r="C18" i="8"/>
  <c r="N18" i="8"/>
  <c r="D18" i="8" s="1"/>
  <c r="B19" i="8"/>
  <c r="C19" i="8"/>
  <c r="N19" i="8"/>
  <c r="D19" i="8" s="1"/>
  <c r="G19" i="8"/>
  <c r="B20" i="8"/>
  <c r="C20" i="8"/>
  <c r="N20" i="8"/>
  <c r="D20" i="8"/>
  <c r="B21" i="8"/>
  <c r="C21" i="8"/>
  <c r="N21" i="8"/>
  <c r="D21" i="8"/>
  <c r="G21" i="8"/>
  <c r="B22" i="8"/>
  <c r="C22" i="8"/>
  <c r="N22" i="8"/>
  <c r="D22" i="8" s="1"/>
  <c r="B23" i="8"/>
  <c r="C23" i="8"/>
  <c r="N23" i="8"/>
  <c r="D23" i="8" s="1"/>
  <c r="G23" i="8"/>
  <c r="I23" i="8"/>
  <c r="B24" i="8"/>
  <c r="C24" i="8"/>
  <c r="N24" i="8"/>
  <c r="D24" i="8" s="1"/>
  <c r="B25" i="8"/>
  <c r="C25" i="8"/>
  <c r="N25" i="8"/>
  <c r="D25" i="8" s="1"/>
  <c r="B26" i="8"/>
  <c r="C26" i="8"/>
  <c r="N26" i="8"/>
  <c r="D26" i="8" s="1"/>
  <c r="K26" i="8"/>
  <c r="B27" i="8"/>
  <c r="C27" i="8"/>
  <c r="N27" i="8"/>
  <c r="D27" i="8"/>
  <c r="E27" i="8"/>
  <c r="G27" i="8"/>
  <c r="I27" i="8"/>
  <c r="K27" i="8"/>
  <c r="M27" i="8"/>
  <c r="B28" i="8"/>
  <c r="C28" i="8"/>
  <c r="N28" i="8"/>
  <c r="D28" i="8" s="1"/>
  <c r="M28" i="8"/>
  <c r="B29" i="8"/>
  <c r="C29" i="8"/>
  <c r="N29" i="8"/>
  <c r="D29" i="8"/>
  <c r="E29" i="8"/>
  <c r="F29" i="8"/>
  <c r="G29" i="8"/>
  <c r="H29" i="8"/>
  <c r="I29" i="8"/>
  <c r="J29" i="8"/>
  <c r="K29" i="8"/>
  <c r="L29" i="8"/>
  <c r="M29" i="8"/>
  <c r="B30" i="8"/>
  <c r="C30" i="8"/>
  <c r="N30" i="8"/>
  <c r="D30" i="8" s="1"/>
  <c r="B31" i="8"/>
  <c r="C31" i="8"/>
  <c r="N31" i="8"/>
  <c r="D31" i="8" s="1"/>
  <c r="G31" i="8"/>
  <c r="I31" i="8"/>
  <c r="B32" i="8"/>
  <c r="C32" i="8"/>
  <c r="N32" i="8"/>
  <c r="E32" i="8" s="1"/>
  <c r="K32" i="8"/>
  <c r="B33" i="8"/>
  <c r="C33" i="8"/>
  <c r="N33" i="8"/>
  <c r="D33" i="8"/>
  <c r="G33" i="8"/>
  <c r="B34" i="8"/>
  <c r="C34" i="8"/>
  <c r="N34" i="8"/>
  <c r="G34" i="8" s="1"/>
  <c r="B35" i="8"/>
  <c r="C35" i="8"/>
  <c r="N35" i="8"/>
  <c r="D35" i="8" s="1"/>
  <c r="G35" i="8"/>
  <c r="I35" i="8"/>
  <c r="B36" i="8"/>
  <c r="C36" i="8"/>
  <c r="N36" i="8"/>
  <c r="E36" i="8" s="1"/>
  <c r="K36" i="8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N36" i="2"/>
  <c r="N6" i="2"/>
  <c r="D6" i="2" s="1"/>
  <c r="N7" i="2"/>
  <c r="K7" i="2"/>
  <c r="N8" i="2"/>
  <c r="D8" i="2" s="1"/>
  <c r="N9" i="2"/>
  <c r="D9" i="2"/>
  <c r="N10" i="2"/>
  <c r="G10" i="2" s="1"/>
  <c r="N11" i="2"/>
  <c r="I11" i="2"/>
  <c r="N12" i="2"/>
  <c r="H12" i="2" s="1"/>
  <c r="N13" i="2"/>
  <c r="L13" i="2"/>
  <c r="N14" i="2"/>
  <c r="M14" i="2" s="1"/>
  <c r="N15" i="2"/>
  <c r="E15" i="2"/>
  <c r="N16" i="2"/>
  <c r="L16" i="2" s="1"/>
  <c r="N17" i="2"/>
  <c r="L17" i="2"/>
  <c r="N18" i="2"/>
  <c r="M18" i="2" s="1"/>
  <c r="N19" i="2"/>
  <c r="E19" i="2"/>
  <c r="N20" i="2"/>
  <c r="M20" i="2" s="1"/>
  <c r="N21" i="2"/>
  <c r="L21" i="2"/>
  <c r="N22" i="2"/>
  <c r="M22" i="2" s="1"/>
  <c r="N23" i="2"/>
  <c r="E23" i="2"/>
  <c r="N24" i="2"/>
  <c r="I24" i="2" s="1"/>
  <c r="N25" i="2"/>
  <c r="J25" i="2"/>
  <c r="N26" i="2"/>
  <c r="F26" i="2" s="1"/>
  <c r="N27" i="2"/>
  <c r="M27" i="2"/>
  <c r="N28" i="2"/>
  <c r="K28" i="2" s="1"/>
  <c r="N29" i="2"/>
  <c r="N30" i="2"/>
  <c r="F30" i="2"/>
  <c r="N31" i="2"/>
  <c r="N32" i="2"/>
  <c r="K32" i="2"/>
  <c r="N33" i="2"/>
  <c r="M33" i="2" s="1"/>
  <c r="N34" i="2"/>
  <c r="I34" i="2"/>
  <c r="N35" i="2"/>
  <c r="D38" i="1"/>
  <c r="C5" i="11" s="1"/>
  <c r="E38" i="1"/>
  <c r="D5" i="11" s="1"/>
  <c r="G38" i="1"/>
  <c r="F5" i="11" s="1"/>
  <c r="H38" i="1"/>
  <c r="G5" i="11" s="1"/>
  <c r="I38" i="1"/>
  <c r="H5" i="11" s="1"/>
  <c r="J38" i="1"/>
  <c r="I5" i="11" s="1"/>
  <c r="K38" i="1"/>
  <c r="J5" i="11" s="1"/>
  <c r="L38" i="1"/>
  <c r="K5" i="11" s="1"/>
  <c r="K40" i="1"/>
  <c r="J7" i="11" s="1"/>
  <c r="L40" i="1"/>
  <c r="K7" i="11" s="1"/>
  <c r="K44" i="1"/>
  <c r="J11" i="11" s="1"/>
  <c r="L44" i="1"/>
  <c r="K11" i="11" s="1"/>
  <c r="J40" i="1"/>
  <c r="I7" i="11" s="1"/>
  <c r="J44" i="1"/>
  <c r="I11" i="11" s="1"/>
  <c r="I44" i="1"/>
  <c r="H11" i="11" s="1"/>
  <c r="H44" i="1"/>
  <c r="G11" i="11" s="1"/>
  <c r="G44" i="1"/>
  <c r="F11" i="11" s="1"/>
  <c r="I40" i="1"/>
  <c r="H7" i="11" s="1"/>
  <c r="H40" i="1"/>
  <c r="G7" i="11" s="1"/>
  <c r="G40" i="1"/>
  <c r="D40" i="1"/>
  <c r="C7" i="11" s="1"/>
  <c r="E40" i="1"/>
  <c r="D7" i="11" s="1"/>
  <c r="D44" i="1"/>
  <c r="C11" i="11" s="1"/>
  <c r="E44" i="1"/>
  <c r="D11" i="11" s="1"/>
  <c r="C44" i="1"/>
  <c r="B11" i="11" s="1"/>
  <c r="C40" i="1"/>
  <c r="D37" i="1"/>
  <c r="C4" i="11" s="1"/>
  <c r="E37" i="1"/>
  <c r="D4" i="11" s="1"/>
  <c r="G37" i="1"/>
  <c r="F4" i="11" s="1"/>
  <c r="H37" i="1"/>
  <c r="G4" i="11" s="1"/>
  <c r="I37" i="1"/>
  <c r="H4" i="11" s="1"/>
  <c r="J37" i="1"/>
  <c r="I4" i="11" s="1"/>
  <c r="K37" i="1"/>
  <c r="J4" i="11" s="1"/>
  <c r="L37" i="1"/>
  <c r="K4" i="11" s="1"/>
  <c r="C37" i="1"/>
  <c r="B4" i="11" s="1"/>
  <c r="C38" i="1"/>
  <c r="B5" i="11" s="1"/>
  <c r="N5" i="10"/>
  <c r="F5" i="10" s="1"/>
  <c r="L43" i="10"/>
  <c r="L42" i="10"/>
  <c r="C5" i="10"/>
  <c r="B5" i="10"/>
  <c r="L40" i="2"/>
  <c r="L39" i="2"/>
  <c r="M39" i="8"/>
  <c r="M38" i="8"/>
  <c r="L42" i="9"/>
  <c r="L41" i="9"/>
  <c r="N5" i="9"/>
  <c r="N5" i="8"/>
  <c r="N5" i="2"/>
  <c r="C27" i="2"/>
  <c r="C28" i="2"/>
  <c r="C29" i="2"/>
  <c r="C26" i="2"/>
  <c r="C25" i="2"/>
  <c r="C24" i="2"/>
  <c r="C5" i="9"/>
  <c r="C5" i="8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6" i="2"/>
  <c r="C5" i="2"/>
  <c r="B20" i="2"/>
  <c r="B5" i="9"/>
  <c r="B5" i="8"/>
  <c r="B27" i="2"/>
  <c r="B28" i="2"/>
  <c r="B29" i="2"/>
  <c r="B26" i="2"/>
  <c r="B25" i="2"/>
  <c r="B24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1" i="2"/>
  <c r="B22" i="2"/>
  <c r="B23" i="2"/>
  <c r="B6" i="2"/>
  <c r="B5" i="2"/>
  <c r="I5" i="8"/>
  <c r="H26" i="2"/>
  <c r="M29" i="2"/>
  <c r="M31" i="2"/>
  <c r="M35" i="2"/>
  <c r="K36" i="2"/>
  <c r="K24" i="2"/>
  <c r="K12" i="2"/>
  <c r="K20" i="2"/>
  <c r="D36" i="2"/>
  <c r="L35" i="2"/>
  <c r="G31" i="2"/>
  <c r="H27" i="2"/>
  <c r="J18" i="2"/>
  <c r="E14" i="2"/>
  <c r="L23" i="2"/>
  <c r="L36" i="2"/>
  <c r="L28" i="2"/>
  <c r="D35" i="2"/>
  <c r="H20" i="2"/>
  <c r="G26" i="2"/>
  <c r="J14" i="2"/>
  <c r="M36" i="2"/>
  <c r="K6" i="2"/>
  <c r="J7" i="2"/>
  <c r="E13" i="2"/>
  <c r="J31" i="2"/>
  <c r="J27" i="2"/>
  <c r="G35" i="2"/>
  <c r="I21" i="2"/>
  <c r="G9" i="2"/>
  <c r="L27" i="2"/>
  <c r="D31" i="2"/>
  <c r="K31" i="2"/>
  <c r="H35" i="2"/>
  <c r="E21" i="2"/>
  <c r="M24" i="2"/>
  <c r="F5" i="2"/>
  <c r="F31" i="2"/>
  <c r="L31" i="2"/>
  <c r="J35" i="2"/>
  <c r="J11" i="2"/>
  <c r="F29" i="2"/>
  <c r="H18" i="2"/>
  <c r="K19" i="2"/>
  <c r="H28" i="2"/>
  <c r="J29" i="2"/>
  <c r="M32" i="2"/>
  <c r="E36" i="2"/>
  <c r="D19" i="2"/>
  <c r="I17" i="2"/>
  <c r="M13" i="2"/>
  <c r="K27" i="2"/>
  <c r="H31" i="2"/>
  <c r="F33" i="2"/>
  <c r="F35" i="2"/>
  <c r="K35" i="2"/>
  <c r="H36" i="2"/>
  <c r="H25" i="2"/>
  <c r="K25" i="2"/>
  <c r="L34" i="2"/>
  <c r="G34" i="2"/>
  <c r="I30" i="2"/>
  <c r="D30" i="2"/>
  <c r="M26" i="2"/>
  <c r="G30" i="2"/>
  <c r="I23" i="2"/>
  <c r="M23" i="2"/>
  <c r="D23" i="2"/>
  <c r="L19" i="2"/>
  <c r="M19" i="2"/>
  <c r="I15" i="2"/>
  <c r="G15" i="2"/>
  <c r="L15" i="2"/>
  <c r="D11" i="2"/>
  <c r="K11" i="2"/>
  <c r="M11" i="2"/>
  <c r="G7" i="2"/>
  <c r="I7" i="2"/>
  <c r="H23" i="2"/>
  <c r="E7" i="2"/>
  <c r="L26" i="2"/>
  <c r="G18" i="2"/>
  <c r="D10" i="2"/>
  <c r="J33" i="2"/>
  <c r="K22" i="2"/>
  <c r="K9" i="2"/>
  <c r="M28" i="2"/>
  <c r="I36" i="2"/>
  <c r="E5" i="2"/>
  <c r="G29" i="2"/>
  <c r="K29" i="2"/>
  <c r="G33" i="2"/>
  <c r="K33" i="2"/>
  <c r="F28" i="2"/>
  <c r="D29" i="2"/>
  <c r="H29" i="2"/>
  <c r="L29" i="2"/>
  <c r="J32" i="2"/>
  <c r="D33" i="2"/>
  <c r="H33" i="2"/>
  <c r="L33" i="2"/>
  <c r="F36" i="2"/>
  <c r="J36" i="2"/>
  <c r="E27" i="2"/>
  <c r="E29" i="2"/>
  <c r="I29" i="2"/>
  <c r="E31" i="2"/>
  <c r="I31" i="2"/>
  <c r="E33" i="2"/>
  <c r="I33" i="2"/>
  <c r="E35" i="2"/>
  <c r="I35" i="2"/>
  <c r="G36" i="2"/>
  <c r="E25" i="2"/>
  <c r="M25" i="2"/>
  <c r="L24" i="2"/>
  <c r="F17" i="2"/>
  <c r="J21" i="2"/>
  <c r="J13" i="2"/>
  <c r="F9" i="2"/>
  <c r="F12" i="2"/>
  <c r="G17" i="2"/>
  <c r="J24" i="2"/>
  <c r="K21" i="2"/>
  <c r="K13" i="2"/>
  <c r="I9" i="2"/>
  <c r="D21" i="2"/>
  <c r="D13" i="2"/>
  <c r="F19" i="2"/>
  <c r="G16" i="2"/>
  <c r="H21" i="2"/>
  <c r="H13" i="2"/>
  <c r="H11" i="2"/>
  <c r="H9" i="2"/>
  <c r="L7" i="2"/>
  <c r="J8" i="2"/>
  <c r="G24" i="2"/>
  <c r="G8" i="2"/>
  <c r="J16" i="2"/>
  <c r="F20" i="2"/>
  <c r="D24" i="2"/>
  <c r="G32" i="2"/>
  <c r="H5" i="2"/>
  <c r="L32" i="2"/>
  <c r="H6" i="2"/>
  <c r="L14" i="2"/>
  <c r="E24" i="2"/>
  <c r="I6" i="2"/>
  <c r="L10" i="2"/>
  <c r="D18" i="2"/>
  <c r="E26" i="2"/>
  <c r="J26" i="2"/>
  <c r="L30" i="2"/>
  <c r="F34" i="2"/>
  <c r="D34" i="2"/>
  <c r="M10" i="2"/>
  <c r="L18" i="2"/>
  <c r="G14" i="2"/>
  <c r="M8" i="2"/>
  <c r="I20" i="2"/>
  <c r="H8" i="2"/>
  <c r="M16" i="2"/>
  <c r="E12" i="2"/>
  <c r="G6" i="2"/>
  <c r="I8" i="2"/>
  <c r="F18" i="2"/>
  <c r="D12" i="2"/>
  <c r="E18" i="2"/>
  <c r="I32" i="2"/>
  <c r="D14" i="2"/>
  <c r="I16" i="2"/>
  <c r="H32" i="2"/>
  <c r="K16" i="2"/>
  <c r="F8" i="2"/>
  <c r="M33" i="8"/>
  <c r="I33" i="8"/>
  <c r="E33" i="8"/>
  <c r="G30" i="8"/>
  <c r="G26" i="8"/>
  <c r="K25" i="8"/>
  <c r="G22" i="8"/>
  <c r="G18" i="8"/>
  <c r="K17" i="8"/>
  <c r="G14" i="8"/>
  <c r="G10" i="8"/>
  <c r="K9" i="8"/>
  <c r="G35" i="10"/>
  <c r="G31" i="10"/>
  <c r="G27" i="10"/>
  <c r="M26" i="10"/>
  <c r="I26" i="10"/>
  <c r="E26" i="10"/>
  <c r="K25" i="10"/>
  <c r="K24" i="10"/>
  <c r="G22" i="10"/>
  <c r="K21" i="10"/>
  <c r="G19" i="10"/>
  <c r="M18" i="10"/>
  <c r="I18" i="10"/>
  <c r="E18" i="10"/>
  <c r="K17" i="10"/>
  <c r="K16" i="10"/>
  <c r="G14" i="10"/>
  <c r="K13" i="10"/>
  <c r="G11" i="10"/>
  <c r="M10" i="10"/>
  <c r="I10" i="10"/>
  <c r="E10" i="10"/>
  <c r="K9" i="10"/>
  <c r="G6" i="10"/>
  <c r="L35" i="9"/>
  <c r="J35" i="9"/>
  <c r="H35" i="9"/>
  <c r="F35" i="9"/>
  <c r="M34" i="9"/>
  <c r="I34" i="9"/>
  <c r="E34" i="9"/>
  <c r="M33" i="9"/>
  <c r="I33" i="9"/>
  <c r="E33" i="9"/>
  <c r="L31" i="9"/>
  <c r="J31" i="9"/>
  <c r="H31" i="9"/>
  <c r="F31" i="9"/>
  <c r="M30" i="9"/>
  <c r="I30" i="9"/>
  <c r="E30" i="9"/>
  <c r="M29" i="9"/>
  <c r="K29" i="9"/>
  <c r="I29" i="9"/>
  <c r="E29" i="9"/>
  <c r="G27" i="9"/>
  <c r="K26" i="9"/>
  <c r="G24" i="9"/>
  <c r="K23" i="9"/>
  <c r="G20" i="9"/>
  <c r="G18" i="9"/>
  <c r="G16" i="9"/>
  <c r="G14" i="9"/>
  <c r="M13" i="9"/>
  <c r="I13" i="9"/>
  <c r="E13" i="9"/>
  <c r="G11" i="9"/>
  <c r="H9" i="9"/>
  <c r="L7" i="9"/>
  <c r="J7" i="9"/>
  <c r="H7" i="9"/>
  <c r="F7" i="9"/>
  <c r="M6" i="9"/>
  <c r="I6" i="9"/>
  <c r="E6" i="9"/>
  <c r="G25" i="8"/>
  <c r="L23" i="8"/>
  <c r="J23" i="8"/>
  <c r="H23" i="8"/>
  <c r="F23" i="8"/>
  <c r="M22" i="8"/>
  <c r="I22" i="8"/>
  <c r="E22" i="8"/>
  <c r="M21" i="8"/>
  <c r="I21" i="8"/>
  <c r="E21" i="8"/>
  <c r="K20" i="8"/>
  <c r="M19" i="8"/>
  <c r="I19" i="8"/>
  <c r="E19" i="8"/>
  <c r="G17" i="8"/>
  <c r="L15" i="8"/>
  <c r="J15" i="8"/>
  <c r="H15" i="8"/>
  <c r="F15" i="8"/>
  <c r="M14" i="8"/>
  <c r="I14" i="8"/>
  <c r="E14" i="8"/>
  <c r="M13" i="8"/>
  <c r="I13" i="8"/>
  <c r="E13" i="8"/>
  <c r="K12" i="8"/>
  <c r="M11" i="8"/>
  <c r="I11" i="8"/>
  <c r="E11" i="8"/>
  <c r="G9" i="8"/>
  <c r="L7" i="8"/>
  <c r="J7" i="8"/>
  <c r="H7" i="8"/>
  <c r="F7" i="8"/>
  <c r="I6" i="8"/>
  <c r="E6" i="8"/>
  <c r="G24" i="10"/>
  <c r="K23" i="10"/>
  <c r="G21" i="10"/>
  <c r="K20" i="10"/>
  <c r="G16" i="10"/>
  <c r="K15" i="10"/>
  <c r="G13" i="10"/>
  <c r="K12" i="10"/>
  <c r="G26" i="9"/>
  <c r="E25" i="9"/>
  <c r="G23" i="9"/>
  <c r="G12" i="2"/>
  <c r="G20" i="2"/>
  <c r="K8" i="2"/>
  <c r="J12" i="2"/>
  <c r="J20" i="2"/>
  <c r="F16" i="2"/>
  <c r="F24" i="2"/>
  <c r="H24" i="2"/>
  <c r="G28" i="2"/>
  <c r="F32" i="2"/>
  <c r="J28" i="2"/>
  <c r="L5" i="2"/>
  <c r="D32" i="2"/>
  <c r="E28" i="2"/>
  <c r="L6" i="2"/>
  <c r="K10" i="2"/>
  <c r="K14" i="2"/>
  <c r="J22" i="2"/>
  <c r="D22" i="2"/>
  <c r="E6" i="2"/>
  <c r="M6" i="2"/>
  <c r="H10" i="2"/>
  <c r="H22" i="2"/>
  <c r="F14" i="2"/>
  <c r="J30" i="2"/>
  <c r="D26" i="2"/>
  <c r="M34" i="2"/>
  <c r="K26" i="2"/>
  <c r="I26" i="2"/>
  <c r="K30" i="2"/>
  <c r="H30" i="2"/>
  <c r="E30" i="2"/>
  <c r="M30" i="2"/>
  <c r="J34" i="2"/>
  <c r="K34" i="2"/>
  <c r="H34" i="2"/>
  <c r="E32" i="2"/>
  <c r="I28" i="2"/>
  <c r="E10" i="2"/>
  <c r="K18" i="2"/>
  <c r="I22" i="2"/>
  <c r="F22" i="2"/>
  <c r="F10" i="2"/>
  <c r="I18" i="2"/>
  <c r="E8" i="2"/>
  <c r="M12" i="2"/>
  <c r="I12" i="2"/>
  <c r="E16" i="2"/>
  <c r="D16" i="2"/>
  <c r="E34" i="2"/>
  <c r="J5" i="2"/>
  <c r="L12" i="2"/>
  <c r="H16" i="2"/>
  <c r="D20" i="2"/>
  <c r="F6" i="2"/>
  <c r="J6" i="2"/>
  <c r="J10" i="2"/>
  <c r="L8" i="2"/>
  <c r="I10" i="2"/>
  <c r="E22" i="2"/>
  <c r="L20" i="2"/>
  <c r="L22" i="2"/>
  <c r="D28" i="2"/>
  <c r="H14" i="2"/>
  <c r="E20" i="2"/>
  <c r="G22" i="2"/>
  <c r="I14" i="2"/>
  <c r="L5" i="9"/>
  <c r="K5" i="10"/>
  <c r="L35" i="8"/>
  <c r="J35" i="8"/>
  <c r="H35" i="8"/>
  <c r="F35" i="8"/>
  <c r="L33" i="8"/>
  <c r="J33" i="8"/>
  <c r="H33" i="8"/>
  <c r="F33" i="8"/>
  <c r="L31" i="8"/>
  <c r="J31" i="8"/>
  <c r="H31" i="8"/>
  <c r="F31" i="8"/>
  <c r="M30" i="8"/>
  <c r="I30" i="8"/>
  <c r="E30" i="8"/>
  <c r="L27" i="8"/>
  <c r="J27" i="8"/>
  <c r="H27" i="8"/>
  <c r="F27" i="8"/>
  <c r="M26" i="8"/>
  <c r="I26" i="8"/>
  <c r="E26" i="8"/>
  <c r="M25" i="8"/>
  <c r="I25" i="8"/>
  <c r="E25" i="8"/>
  <c r="K24" i="8"/>
  <c r="L19" i="8"/>
  <c r="J19" i="8"/>
  <c r="H19" i="8"/>
  <c r="F19" i="8"/>
  <c r="M18" i="8"/>
  <c r="I18" i="8"/>
  <c r="E18" i="8"/>
  <c r="M17" i="8"/>
  <c r="I17" i="8"/>
  <c r="E17" i="8"/>
  <c r="K16" i="8"/>
  <c r="L11" i="8"/>
  <c r="J11" i="8"/>
  <c r="H11" i="8"/>
  <c r="F11" i="8"/>
  <c r="M10" i="8"/>
  <c r="I10" i="8"/>
  <c r="E10" i="8"/>
  <c r="M9" i="8"/>
  <c r="I9" i="8"/>
  <c r="E9" i="8"/>
  <c r="K8" i="8"/>
  <c r="L36" i="10"/>
  <c r="J36" i="10"/>
  <c r="H36" i="10"/>
  <c r="F36" i="10"/>
  <c r="M35" i="10"/>
  <c r="I35" i="10"/>
  <c r="E35" i="10"/>
  <c r="L32" i="10"/>
  <c r="J32" i="10"/>
  <c r="H32" i="10"/>
  <c r="F32" i="10"/>
  <c r="M31" i="10"/>
  <c r="I31" i="10"/>
  <c r="E31" i="10"/>
  <c r="L28" i="10"/>
  <c r="J28" i="10"/>
  <c r="H28" i="10"/>
  <c r="F28" i="10"/>
  <c r="G25" i="10"/>
  <c r="G23" i="10"/>
  <c r="M22" i="10"/>
  <c r="I22" i="10"/>
  <c r="E22" i="10"/>
  <c r="G20" i="10"/>
  <c r="G17" i="10"/>
  <c r="G15" i="10"/>
  <c r="M14" i="10"/>
  <c r="I14" i="10"/>
  <c r="E14" i="10"/>
  <c r="G12" i="10"/>
  <c r="G9" i="10"/>
  <c r="G7" i="10"/>
  <c r="M6" i="10"/>
  <c r="I6" i="10"/>
  <c r="E6" i="10"/>
  <c r="M36" i="9"/>
  <c r="I36" i="9"/>
  <c r="E36" i="9"/>
  <c r="L33" i="9"/>
  <c r="J33" i="9"/>
  <c r="H33" i="9"/>
  <c r="F33" i="9"/>
  <c r="M32" i="9"/>
  <c r="I32" i="9"/>
  <c r="E32" i="9"/>
  <c r="H29" i="9"/>
  <c r="F29" i="9"/>
  <c r="E28" i="9"/>
  <c r="E17" i="9"/>
  <c r="H8" i="9"/>
  <c r="H7" i="2"/>
  <c r="L9" i="2"/>
  <c r="L11" i="2"/>
  <c r="H17" i="2"/>
  <c r="F15" i="2"/>
  <c r="F23" i="2"/>
  <c r="D17" i="2"/>
  <c r="E9" i="2"/>
  <c r="M9" i="2"/>
  <c r="K17" i="2"/>
  <c r="G13" i="2"/>
  <c r="G21" i="2"/>
  <c r="J9" i="2"/>
  <c r="J17" i="2"/>
  <c r="F13" i="2"/>
  <c r="F21" i="2"/>
  <c r="F25" i="2"/>
  <c r="I25" i="2"/>
  <c r="G25" i="2"/>
  <c r="I27" i="2"/>
  <c r="E11" i="2"/>
  <c r="D15" i="2"/>
  <c r="M7" i="2"/>
  <c r="D7" i="2"/>
  <c r="G11" i="2"/>
  <c r="F11" i="2"/>
  <c r="K15" i="2"/>
  <c r="M15" i="2"/>
  <c r="H15" i="2"/>
  <c r="J15" i="2"/>
  <c r="I19" i="2"/>
  <c r="J19" i="2"/>
  <c r="K23" i="2"/>
  <c r="G23" i="2"/>
  <c r="J23" i="2"/>
  <c r="L25" i="2"/>
  <c r="D25" i="2"/>
  <c r="F27" i="2"/>
  <c r="M21" i="2"/>
  <c r="G19" i="2"/>
  <c r="F7" i="2"/>
  <c r="H19" i="2"/>
  <c r="G27" i="2"/>
  <c r="D27" i="2"/>
  <c r="I13" i="2"/>
  <c r="E17" i="2"/>
  <c r="M17" i="2"/>
  <c r="K5" i="8"/>
  <c r="G24" i="8"/>
  <c r="G20" i="8"/>
  <c r="G16" i="8"/>
  <c r="G12" i="8"/>
  <c r="G8" i="8"/>
  <c r="L26" i="10"/>
  <c r="J26" i="10"/>
  <c r="H26" i="10"/>
  <c r="F26" i="10"/>
  <c r="M25" i="10"/>
  <c r="I25" i="10"/>
  <c r="E25" i="10"/>
  <c r="M24" i="10"/>
  <c r="I24" i="10"/>
  <c r="E24" i="10"/>
  <c r="L22" i="10"/>
  <c r="J22" i="10"/>
  <c r="H22" i="10"/>
  <c r="F22" i="10"/>
  <c r="M21" i="10"/>
  <c r="I21" i="10"/>
  <c r="E21" i="10"/>
  <c r="M20" i="10"/>
  <c r="I20" i="10"/>
  <c r="E20" i="10"/>
  <c r="L18" i="10"/>
  <c r="J18" i="10"/>
  <c r="H18" i="10"/>
  <c r="F18" i="10"/>
  <c r="M17" i="10"/>
  <c r="I17" i="10"/>
  <c r="E17" i="10"/>
  <c r="M16" i="10"/>
  <c r="I16" i="10"/>
  <c r="E16" i="10"/>
  <c r="L14" i="10"/>
  <c r="J14" i="10"/>
  <c r="H14" i="10"/>
  <c r="F14" i="10"/>
  <c r="M13" i="10"/>
  <c r="I13" i="10"/>
  <c r="E13" i="10"/>
  <c r="M12" i="10"/>
  <c r="I12" i="10"/>
  <c r="E12" i="10"/>
  <c r="L10" i="10"/>
  <c r="J10" i="10"/>
  <c r="H10" i="10"/>
  <c r="F10" i="10"/>
  <c r="M9" i="10"/>
  <c r="I9" i="10"/>
  <c r="E9" i="10"/>
  <c r="M8" i="10"/>
  <c r="I8" i="10"/>
  <c r="E8" i="10"/>
  <c r="L6" i="10"/>
  <c r="J6" i="10"/>
  <c r="H6" i="10"/>
  <c r="F6" i="10"/>
  <c r="M27" i="9"/>
  <c r="I27" i="9"/>
  <c r="E27" i="9"/>
  <c r="L25" i="9"/>
  <c r="J25" i="9"/>
  <c r="H25" i="9"/>
  <c r="F25" i="9"/>
  <c r="M24" i="9"/>
  <c r="I24" i="9"/>
  <c r="E24" i="9"/>
  <c r="M23" i="9"/>
  <c r="I23" i="9"/>
  <c r="E23" i="9"/>
  <c r="L21" i="9"/>
  <c r="J21" i="9"/>
  <c r="H21" i="9"/>
  <c r="F21" i="9"/>
  <c r="M20" i="9"/>
  <c r="I20" i="9"/>
  <c r="E20" i="9"/>
  <c r="M19" i="9"/>
  <c r="I19" i="9"/>
  <c r="E19" i="9"/>
  <c r="L17" i="9"/>
  <c r="J17" i="9"/>
  <c r="H17" i="9"/>
  <c r="F17" i="9"/>
  <c r="M16" i="9"/>
  <c r="I16" i="9"/>
  <c r="E16" i="9"/>
  <c r="M15" i="9"/>
  <c r="I15" i="9"/>
  <c r="E15" i="9"/>
  <c r="L13" i="9"/>
  <c r="J13" i="9"/>
  <c r="H13" i="9"/>
  <c r="F13" i="9"/>
  <c r="M12" i="9"/>
  <c r="I12" i="9"/>
  <c r="E12" i="9"/>
  <c r="M11" i="9"/>
  <c r="I11" i="9"/>
  <c r="E11" i="9"/>
  <c r="J9" i="9"/>
  <c r="F9" i="9"/>
  <c r="M8" i="9"/>
  <c r="K8" i="9"/>
  <c r="I8" i="9"/>
  <c r="F8" i="9"/>
  <c r="L6" i="9"/>
  <c r="J6" i="9"/>
  <c r="H6" i="9"/>
  <c r="F6" i="9"/>
  <c r="H5" i="8"/>
  <c r="H5" i="10"/>
  <c r="L25" i="8"/>
  <c r="J25" i="8"/>
  <c r="H25" i="8"/>
  <c r="F25" i="8"/>
  <c r="M24" i="8"/>
  <c r="I24" i="8"/>
  <c r="E24" i="8"/>
  <c r="L21" i="8"/>
  <c r="J21" i="8"/>
  <c r="H21" i="8"/>
  <c r="F21" i="8"/>
  <c r="M20" i="8"/>
  <c r="I20" i="8"/>
  <c r="E20" i="8"/>
  <c r="L17" i="8"/>
  <c r="J17" i="8"/>
  <c r="H17" i="8"/>
  <c r="F17" i="8"/>
  <c r="M16" i="8"/>
  <c r="I16" i="8"/>
  <c r="E16" i="8"/>
  <c r="L13" i="8"/>
  <c r="J13" i="8"/>
  <c r="H13" i="8"/>
  <c r="F13" i="8"/>
  <c r="M12" i="8"/>
  <c r="I12" i="8"/>
  <c r="E12" i="8"/>
  <c r="L9" i="8"/>
  <c r="J9" i="8"/>
  <c r="H9" i="8"/>
  <c r="F9" i="8"/>
  <c r="M8" i="8"/>
  <c r="I8" i="8"/>
  <c r="E8" i="8"/>
  <c r="M27" i="10"/>
  <c r="I27" i="10"/>
  <c r="E27" i="10"/>
  <c r="L24" i="10"/>
  <c r="J24" i="10"/>
  <c r="H24" i="10"/>
  <c r="F24" i="10"/>
  <c r="M23" i="10"/>
  <c r="I23" i="10"/>
  <c r="E23" i="10"/>
  <c r="L20" i="10"/>
  <c r="J20" i="10"/>
  <c r="H20" i="10"/>
  <c r="F20" i="10"/>
  <c r="M19" i="10"/>
  <c r="I19" i="10"/>
  <c r="E19" i="10"/>
  <c r="L16" i="10"/>
  <c r="J16" i="10"/>
  <c r="H16" i="10"/>
  <c r="F16" i="10"/>
  <c r="M15" i="10"/>
  <c r="I15" i="10"/>
  <c r="E15" i="10"/>
  <c r="L12" i="10"/>
  <c r="J12" i="10"/>
  <c r="H12" i="10"/>
  <c r="F12" i="10"/>
  <c r="M11" i="10"/>
  <c r="I11" i="10"/>
  <c r="E11" i="10"/>
  <c r="L8" i="10"/>
  <c r="J8" i="10"/>
  <c r="H8" i="10"/>
  <c r="F8" i="10"/>
  <c r="M7" i="10"/>
  <c r="I7" i="10"/>
  <c r="E7" i="10"/>
  <c r="L27" i="9"/>
  <c r="J27" i="9"/>
  <c r="H27" i="9"/>
  <c r="F27" i="9"/>
  <c r="M26" i="9"/>
  <c r="I26" i="9"/>
  <c r="E26" i="9"/>
  <c r="L23" i="9"/>
  <c r="J23" i="9"/>
  <c r="H23" i="9"/>
  <c r="F23" i="9"/>
  <c r="M22" i="9"/>
  <c r="I22" i="9"/>
  <c r="E22" i="9"/>
  <c r="L19" i="9"/>
  <c r="J19" i="9"/>
  <c r="H19" i="9"/>
  <c r="F19" i="9"/>
  <c r="M18" i="9"/>
  <c r="I18" i="9"/>
  <c r="E18" i="9"/>
  <c r="L15" i="9"/>
  <c r="J15" i="9"/>
  <c r="H15" i="9"/>
  <c r="F15" i="9"/>
  <c r="M14" i="9"/>
  <c r="I14" i="9"/>
  <c r="E14" i="9"/>
  <c r="L11" i="9"/>
  <c r="J11" i="9"/>
  <c r="H11" i="9"/>
  <c r="F11" i="9"/>
  <c r="M10" i="9"/>
  <c r="I10" i="9"/>
  <c r="E10" i="9"/>
  <c r="M9" i="9"/>
  <c r="K9" i="9"/>
  <c r="I9" i="9"/>
  <c r="G9" i="9"/>
  <c r="E9" i="9"/>
  <c r="G8" i="9"/>
  <c r="E8" i="9"/>
  <c r="D34" i="8"/>
  <c r="F34" i="8"/>
  <c r="H34" i="8"/>
  <c r="J34" i="8"/>
  <c r="L34" i="8"/>
  <c r="D36" i="8"/>
  <c r="F36" i="8"/>
  <c r="H36" i="8"/>
  <c r="J36" i="8"/>
  <c r="L36" i="8"/>
  <c r="D32" i="8"/>
  <c r="F32" i="8"/>
  <c r="H32" i="8"/>
  <c r="J32" i="8"/>
  <c r="L32" i="8"/>
  <c r="G5" i="8"/>
  <c r="M5" i="9"/>
  <c r="H5" i="9"/>
  <c r="K5" i="9"/>
  <c r="M34" i="8"/>
  <c r="I34" i="8"/>
  <c r="E34" i="8"/>
  <c r="L30" i="8"/>
  <c r="J30" i="8"/>
  <c r="H30" i="8"/>
  <c r="F30" i="8"/>
  <c r="L28" i="8"/>
  <c r="J28" i="8"/>
  <c r="H28" i="8"/>
  <c r="F28" i="8"/>
  <c r="L26" i="8"/>
  <c r="J26" i="8"/>
  <c r="H26" i="8"/>
  <c r="F26" i="8"/>
  <c r="L24" i="8"/>
  <c r="J24" i="8"/>
  <c r="H24" i="8"/>
  <c r="F24" i="8"/>
  <c r="L22" i="8"/>
  <c r="J22" i="8"/>
  <c r="H22" i="8"/>
  <c r="F22" i="8"/>
  <c r="L20" i="8"/>
  <c r="J20" i="8"/>
  <c r="H20" i="8"/>
  <c r="F20" i="8"/>
  <c r="L18" i="8"/>
  <c r="J18" i="8"/>
  <c r="H18" i="8"/>
  <c r="F18" i="8"/>
  <c r="L16" i="8"/>
  <c r="J16" i="8"/>
  <c r="H16" i="8"/>
  <c r="F16" i="8"/>
  <c r="L14" i="8"/>
  <c r="J14" i="8"/>
  <c r="H14" i="8"/>
  <c r="F14" i="8"/>
  <c r="L12" i="8"/>
  <c r="J12" i="8"/>
  <c r="H12" i="8"/>
  <c r="F12" i="8"/>
  <c r="L10" i="8"/>
  <c r="J10" i="8"/>
  <c r="H10" i="8"/>
  <c r="F10" i="8"/>
  <c r="L8" i="8"/>
  <c r="J8" i="8"/>
  <c r="H8" i="8"/>
  <c r="F8" i="8"/>
  <c r="L6" i="8"/>
  <c r="J6" i="8"/>
  <c r="H6" i="8"/>
  <c r="F6" i="8"/>
  <c r="L35" i="10"/>
  <c r="J35" i="10"/>
  <c r="H35" i="10"/>
  <c r="F35" i="10"/>
  <c r="L33" i="10"/>
  <c r="J33" i="10"/>
  <c r="H33" i="10"/>
  <c r="F33" i="10"/>
  <c r="L31" i="10"/>
  <c r="J31" i="10"/>
  <c r="H31" i="10"/>
  <c r="F31" i="10"/>
  <c r="L29" i="10"/>
  <c r="J29" i="10"/>
  <c r="H29" i="10"/>
  <c r="F29" i="10"/>
  <c r="L27" i="10"/>
  <c r="J27" i="10"/>
  <c r="H27" i="10"/>
  <c r="F27" i="10"/>
  <c r="L25" i="10"/>
  <c r="J25" i="10"/>
  <c r="H25" i="10"/>
  <c r="F25" i="10"/>
  <c r="L23" i="10"/>
  <c r="J23" i="10"/>
  <c r="H23" i="10"/>
  <c r="F23" i="10"/>
  <c r="L21" i="10"/>
  <c r="J21" i="10"/>
  <c r="H21" i="10"/>
  <c r="F21" i="10"/>
  <c r="L19" i="10"/>
  <c r="J19" i="10"/>
  <c r="H19" i="10"/>
  <c r="F19" i="10"/>
  <c r="L17" i="10"/>
  <c r="J17" i="10"/>
  <c r="H17" i="10"/>
  <c r="F17" i="10"/>
  <c r="L15" i="10"/>
  <c r="J15" i="10"/>
  <c r="H15" i="10"/>
  <c r="F15" i="10"/>
  <c r="L13" i="10"/>
  <c r="J13" i="10"/>
  <c r="H13" i="10"/>
  <c r="F13" i="10"/>
  <c r="L11" i="10"/>
  <c r="J11" i="10"/>
  <c r="H11" i="10"/>
  <c r="F11" i="10"/>
  <c r="L9" i="10"/>
  <c r="J9" i="10"/>
  <c r="H9" i="10"/>
  <c r="F9" i="10"/>
  <c r="L7" i="10"/>
  <c r="J7" i="10"/>
  <c r="H7" i="10"/>
  <c r="F7" i="10"/>
  <c r="L36" i="9"/>
  <c r="J36" i="9"/>
  <c r="H36" i="9"/>
  <c r="F36" i="9"/>
  <c r="L34" i="9"/>
  <c r="J34" i="9"/>
  <c r="H34" i="9"/>
  <c r="F34" i="9"/>
  <c r="L32" i="9"/>
  <c r="J32" i="9"/>
  <c r="H32" i="9"/>
  <c r="F32" i="9"/>
  <c r="L30" i="9"/>
  <c r="J30" i="9"/>
  <c r="H30" i="9"/>
  <c r="F30" i="9"/>
  <c r="L28" i="9"/>
  <c r="J28" i="9"/>
  <c r="H28" i="9"/>
  <c r="F28" i="9"/>
  <c r="L26" i="9"/>
  <c r="J26" i="9"/>
  <c r="H26" i="9"/>
  <c r="F26" i="9"/>
  <c r="L24" i="9"/>
  <c r="J24" i="9"/>
  <c r="H24" i="9"/>
  <c r="F24" i="9"/>
  <c r="L22" i="9"/>
  <c r="J22" i="9"/>
  <c r="H22" i="9"/>
  <c r="F22" i="9"/>
  <c r="L20" i="9"/>
  <c r="J20" i="9"/>
  <c r="H20" i="9"/>
  <c r="F20" i="9"/>
  <c r="L18" i="9"/>
  <c r="J18" i="9"/>
  <c r="H18" i="9"/>
  <c r="F18" i="9"/>
  <c r="L16" i="9"/>
  <c r="J16" i="9"/>
  <c r="H16" i="9"/>
  <c r="F16" i="9"/>
  <c r="L14" i="9"/>
  <c r="J14" i="9"/>
  <c r="H14" i="9"/>
  <c r="F14" i="9"/>
  <c r="L12" i="9"/>
  <c r="J12" i="9"/>
  <c r="H12" i="9"/>
  <c r="F12" i="9"/>
  <c r="L10" i="9"/>
  <c r="J10" i="9"/>
  <c r="H10" i="9"/>
  <c r="F10" i="9"/>
  <c r="L34" i="10"/>
  <c r="J34" i="10"/>
  <c r="H34" i="10"/>
  <c r="F34" i="10"/>
  <c r="M33" i="10"/>
  <c r="E33" i="10"/>
  <c r="L30" i="10"/>
  <c r="J30" i="10"/>
  <c r="H30" i="10"/>
  <c r="F30" i="10"/>
  <c r="M29" i="10"/>
  <c r="E29" i="10"/>
  <c r="G36" i="9"/>
  <c r="J29" i="9"/>
  <c r="M28" i="9"/>
  <c r="I28" i="9"/>
  <c r="K27" i="9"/>
  <c r="G25" i="9"/>
  <c r="K15" i="9"/>
  <c r="K14" i="9"/>
  <c r="G13" i="9"/>
  <c r="G12" i="9"/>
  <c r="E21" i="9"/>
  <c r="G36" i="8"/>
  <c r="G32" i="8"/>
  <c r="M15" i="8"/>
  <c r="E15" i="8"/>
  <c r="K10" i="8"/>
  <c r="E41" i="1"/>
  <c r="D41" i="1"/>
  <c r="C8" i="11" s="1"/>
  <c r="H41" i="1"/>
  <c r="I41" i="1"/>
  <c r="M36" i="8"/>
  <c r="I36" i="8"/>
  <c r="K33" i="8"/>
  <c r="M32" i="8"/>
  <c r="I32" i="8"/>
  <c r="K28" i="8"/>
  <c r="G28" i="8"/>
  <c r="K21" i="8"/>
  <c r="K19" i="8"/>
  <c r="K15" i="8"/>
  <c r="G15" i="8"/>
  <c r="K6" i="8"/>
  <c r="K33" i="10"/>
  <c r="G33" i="10"/>
  <c r="K29" i="10"/>
  <c r="G29" i="10"/>
  <c r="K26" i="10"/>
  <c r="K18" i="10"/>
  <c r="K10" i="10"/>
  <c r="K8" i="10"/>
  <c r="K36" i="9"/>
  <c r="K31" i="9"/>
  <c r="G31" i="9"/>
  <c r="K30" i="9"/>
  <c r="M25" i="9"/>
  <c r="I25" i="9"/>
  <c r="K21" i="9"/>
  <c r="G21" i="9"/>
  <c r="M17" i="9"/>
  <c r="I17" i="9"/>
  <c r="K13" i="9"/>
  <c r="K12" i="9"/>
  <c r="L8" i="9"/>
  <c r="J41" i="1"/>
  <c r="G8" i="11"/>
  <c r="H42" i="1"/>
  <c r="G9" i="11" s="1"/>
  <c r="I8" i="11"/>
  <c r="J42" i="1"/>
  <c r="J43" i="1" s="1"/>
  <c r="I10" i="11" s="1"/>
  <c r="H8" i="11"/>
  <c r="I42" i="1"/>
  <c r="I43" i="1" s="1"/>
  <c r="H9" i="11"/>
  <c r="E42" i="1"/>
  <c r="D9" i="11"/>
  <c r="D8" i="11"/>
  <c r="H43" i="1"/>
  <c r="G10" i="11" s="1"/>
  <c r="E43" i="1"/>
  <c r="E46" i="1" s="1"/>
  <c r="D10" i="11"/>
  <c r="M5" i="10" l="1"/>
  <c r="I5" i="10"/>
  <c r="I46" i="1"/>
  <c r="H10" i="11"/>
  <c r="D13" i="11"/>
  <c r="E48" i="1"/>
  <c r="D15" i="11" s="1"/>
  <c r="J46" i="1"/>
  <c r="H46" i="1"/>
  <c r="D43" i="1"/>
  <c r="C10" i="11" s="1"/>
  <c r="L5" i="8"/>
  <c r="J5" i="8"/>
  <c r="D5" i="8"/>
  <c r="E5" i="8"/>
  <c r="F5" i="8"/>
  <c r="M5" i="8"/>
  <c r="J5" i="10"/>
  <c r="G5" i="10"/>
  <c r="L5" i="10"/>
  <c r="E5" i="10"/>
  <c r="D5" i="10"/>
  <c r="K41" i="1"/>
  <c r="D42" i="1"/>
  <c r="C9" i="11" s="1"/>
  <c r="I9" i="11"/>
  <c r="I5" i="9"/>
  <c r="E5" i="9"/>
  <c r="J5" i="9"/>
  <c r="F5" i="9"/>
  <c r="G5" i="9"/>
  <c r="F7" i="11"/>
  <c r="G41" i="1"/>
  <c r="D5" i="9"/>
  <c r="D5" i="2"/>
  <c r="M5" i="2"/>
  <c r="K5" i="2"/>
  <c r="G5" i="2"/>
  <c r="I5" i="2"/>
  <c r="B7" i="11"/>
  <c r="C41" i="1"/>
  <c r="C42" i="1"/>
  <c r="B9" i="11" s="1"/>
  <c r="L41" i="1"/>
  <c r="M35" i="8"/>
  <c r="E35" i="8"/>
  <c r="M31" i="8"/>
  <c r="E31" i="8"/>
  <c r="I28" i="8"/>
  <c r="M23" i="8"/>
  <c r="E23" i="8"/>
  <c r="K18" i="8"/>
  <c r="G13" i="8"/>
  <c r="M6" i="8"/>
  <c r="M34" i="10"/>
  <c r="E34" i="10"/>
  <c r="M30" i="10"/>
  <c r="E30" i="10"/>
  <c r="G26" i="10"/>
  <c r="K14" i="10"/>
  <c r="K7" i="10"/>
  <c r="G34" i="9"/>
  <c r="G32" i="9"/>
  <c r="G30" i="9"/>
  <c r="G28" i="9"/>
  <c r="G22" i="9"/>
  <c r="K19" i="9"/>
  <c r="G17" i="9"/>
  <c r="K10" i="9"/>
  <c r="K35" i="8"/>
  <c r="K34" i="8"/>
  <c r="K31" i="8"/>
  <c r="K30" i="8"/>
  <c r="E28" i="8"/>
  <c r="K23" i="8"/>
  <c r="K22" i="8"/>
  <c r="I15" i="8"/>
  <c r="G6" i="8"/>
  <c r="K34" i="10"/>
  <c r="I33" i="10"/>
  <c r="K30" i="10"/>
  <c r="I29" i="10"/>
  <c r="K22" i="10"/>
  <c r="K11" i="10"/>
  <c r="K6" i="10"/>
  <c r="K25" i="9"/>
  <c r="G19" i="9"/>
  <c r="K16" i="9"/>
  <c r="G10" i="9"/>
  <c r="K6" i="9"/>
  <c r="D46" i="1" l="1"/>
  <c r="B8" i="11"/>
  <c r="C43" i="1"/>
  <c r="B10" i="11" s="1"/>
  <c r="F8" i="11"/>
  <c r="G42" i="1"/>
  <c r="F9" i="11" s="1"/>
  <c r="H48" i="1"/>
  <c r="G15" i="11" s="1"/>
  <c r="G13" i="11"/>
  <c r="K8" i="11"/>
  <c r="L42" i="1"/>
  <c r="J8" i="11"/>
  <c r="K42" i="1"/>
  <c r="I13" i="11"/>
  <c r="J48" i="1"/>
  <c r="I15" i="11" s="1"/>
  <c r="I48" i="1"/>
  <c r="H15" i="11" s="1"/>
  <c r="H13" i="11"/>
  <c r="G43" i="1" l="1"/>
  <c r="F10" i="11" s="1"/>
  <c r="K9" i="11"/>
  <c r="L43" i="1"/>
  <c r="C46" i="1"/>
  <c r="J9" i="11"/>
  <c r="K43" i="1"/>
  <c r="J10" i="11" s="1"/>
  <c r="K46" i="1"/>
  <c r="D48" i="1"/>
  <c r="C15" i="11" s="1"/>
  <c r="C13" i="11"/>
  <c r="G46" i="1" l="1"/>
  <c r="F13" i="11" s="1"/>
  <c r="J13" i="11"/>
  <c r="K48" i="1"/>
  <c r="J15" i="11" s="1"/>
  <c r="B13" i="11"/>
  <c r="C48" i="1"/>
  <c r="B15" i="11" s="1"/>
  <c r="K10" i="11"/>
  <c r="L46" i="1"/>
  <c r="G48" i="1" l="1"/>
  <c r="F15" i="11" s="1"/>
  <c r="L48" i="1"/>
  <c r="K15" i="11" s="1"/>
  <c r="K13" i="11"/>
</calcChain>
</file>

<file path=xl/comments1.xml><?xml version="1.0" encoding="utf-8"?>
<comments xmlns="http://schemas.openxmlformats.org/spreadsheetml/2006/main">
  <authors>
    <author>Yazar</author>
  </authors>
  <commentList>
    <comment ref="A2" authorId="0" shapeId="0">
      <text>
        <r>
          <rPr>
            <b/>
            <sz val="18"/>
            <color indexed="12"/>
            <rFont val="Tahoma"/>
            <family val="2"/>
            <charset val="162"/>
          </rPr>
          <t>buraya yapıştır</t>
        </r>
      </text>
    </comment>
    <comment ref="O7" authorId="0" shapeId="0">
      <text>
        <r>
          <rPr>
            <sz val="9"/>
            <color indexed="81"/>
            <rFont val="Tahoma"/>
            <charset val="1"/>
          </rPr>
          <t>mustafergul26@gmail.com</t>
        </r>
      </text>
    </comment>
  </commentList>
</comments>
</file>

<file path=xl/sharedStrings.xml><?xml version="1.0" encoding="utf-8"?>
<sst xmlns="http://schemas.openxmlformats.org/spreadsheetml/2006/main" count="92" uniqueCount="60">
  <si>
    <t>PUAN</t>
  </si>
  <si>
    <t>Derse karşı ilgili olma ve verilen görevleri zamanında yapma</t>
  </si>
  <si>
    <t>Derse zamanında gelme</t>
  </si>
  <si>
    <t>Ders kitabı ve defteri düzeni</t>
  </si>
  <si>
    <t>Derse katılmaya istekli olma</t>
  </si>
  <si>
    <t>Konuyla ilgili örnekler geliştirme</t>
  </si>
  <si>
    <t>Okul dışı vakitlerde derse zaman ayırma</t>
  </si>
  <si>
    <t>Arkadaşlarıyla ders içerisinde iyi ilişkilerde olma</t>
  </si>
  <si>
    <t>Eksiklikliklerinde konu tekrarı yapma</t>
  </si>
  <si>
    <t>Sorularda çözüme katkı getirme</t>
  </si>
  <si>
    <t>Çözemediği soruları öğrenmeye istekli olma</t>
  </si>
  <si>
    <t>Öğrenci No</t>
  </si>
  <si>
    <t>Sıra No</t>
  </si>
  <si>
    <t>Okul No</t>
  </si>
  <si>
    <t>Adı Soyadı</t>
  </si>
  <si>
    <t>1.Sınav</t>
  </si>
  <si>
    <t>2.Sınav</t>
  </si>
  <si>
    <t>3.Sınav</t>
  </si>
  <si>
    <t>4.Sınav</t>
  </si>
  <si>
    <t>1.Proje</t>
  </si>
  <si>
    <t>2.Proje</t>
  </si>
  <si>
    <t>1.Ders Et.Kat.</t>
  </si>
  <si>
    <t>2.Ders Et.Kat.</t>
  </si>
  <si>
    <t>3.Ders Et.Kat.</t>
  </si>
  <si>
    <t>Puanı</t>
  </si>
  <si>
    <t>Okul Müdürü</t>
  </si>
  <si>
    <t>Ders ve etkinlik katılım ve proje notu dağılım çizelgesi ayirac.com tarafından hazırlanmıştır. Farklı branşlardan da da bu dosyayı istiyorsanız 10 adet ölçeğinizle birlikte alimali1942@gmail.com adresine mail atınız.</t>
  </si>
  <si>
    <t>Ayirac.COM'dan daha iyi yararlanmak için uygulamamızı telefonunuza indirebilirsiniz. Sınıf defterim / Sınav Hazırlama / Evraklar / ve daha fazlası ayirac.com</t>
  </si>
  <si>
    <t>Öğrenci 
Adı Soyadı</t>
  </si>
  <si>
    <t>Projenin amacını belirleme, Projeye uygun plan yapma,  İhtiyaçları belirleme</t>
  </si>
  <si>
    <t>Grup içinde görev dağılımı yapma, Farklı kaynaklardan bilgi toplama,  Projeyi plana göre gerçekleştirme</t>
  </si>
  <si>
    <t>Ekip çalışmasını gerçekleştirme, Proje çalışmasının istekli olarak gerçekleştirilmesi</t>
  </si>
  <si>
    <t>Türkçeyi doğru ve düzgün  yazma, Bilgilerin doğruluğu</t>
  </si>
  <si>
    <t>Toplanan bilgilerin analiz edilmesi, Elde edilen bilgilerden çıkarımda bulunma, Toplanan bilgilerin düzenlenmesi</t>
  </si>
  <si>
    <t>Kritik düşünme becerisini gösterme, Üretici yeteneğini kullanma,</t>
  </si>
  <si>
    <t>Türkçeyi doğru ve düzgün  konuşma, Sorulara cevap verebilme</t>
  </si>
  <si>
    <t>Konuyu dinleyicilerin ilgisini çekecek şekilde sunma, Sunuyu hedefe yönelik materyalle destekleme</t>
  </si>
  <si>
    <t>Sunuyu verilen sürede yapma</t>
  </si>
  <si>
    <t xml:space="preserve">Sunum sırasındaki özgüvene sahip olma, </t>
  </si>
  <si>
    <t>0-44</t>
  </si>
  <si>
    <t>45-54</t>
  </si>
  <si>
    <t>55-69</t>
  </si>
  <si>
    <t>70-84</t>
  </si>
  <si>
    <t>85-100</t>
  </si>
  <si>
    <t>Toplam</t>
  </si>
  <si>
    <t>Puan Aralıkları</t>
  </si>
  <si>
    <t>E-Okul Bilgilerini yan taraftaki şablona yapıştırınız. E-Okula not girişi yaptıktan sonra ilk öğrenci numarasından itibaren kopyalamayı yapınız. Sadece Burayı Doldurun, verdiğiniz notlara göre ölçek otomatik dolacak.</t>
  </si>
  <si>
    <t>Başarı Yüzdesi</t>
  </si>
  <si>
    <t>Başarı Yüzdesi                            %</t>
  </si>
  <si>
    <t>Ortalaması</t>
  </si>
  <si>
    <t>2017- 2018 EĞİTİM ÖĞRETİM YILI</t>
  </si>
  <si>
    <t>2017-2018 Eğitim Öğretim Yılı
I.Dönem Matematik Dersi 1.Ders ve Etkinliklere Katılım Ölçeği</t>
  </si>
  <si>
    <t>2017-2018 Eğitim Öğretim Yılı
I.Dönem Matematik Dersi 2.Ders ve Etkinliklere Katılım Ölçeği</t>
  </si>
  <si>
    <t>2017-2018 Eğitim Öğretim Yılı
I.Dönem Matematik Dersi 3.Ders ve Etkinliklere Katılım Ölçeği</t>
  </si>
  <si>
    <t>SINIFI</t>
  </si>
  <si>
    <t>isim soy isim</t>
  </si>
  <si>
    <t>SEFA ÇUBUK</t>
  </si>
  <si>
    <t>5 C SINIFI</t>
  </si>
  <si>
    <t>ŞEHİT MEHMET KOCABAY ORTAOKULU (II.Dönem )</t>
  </si>
  <si>
    <t>2017-2018 Eğitim Öğretim Yılı
Sosyal Bilgiler Dersi Proje Katılım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</si>
</sst>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162"/>
    </font>
    <font>
      <sz val="9"/>
      <color indexed="9"/>
      <name val="Verdana"/>
      <family val="2"/>
      <charset val="162"/>
    </font>
    <font>
      <sz val="9"/>
      <color indexed="8"/>
      <name val="Arial"/>
      <family val="2"/>
      <charset val="162"/>
    </font>
    <font>
      <b/>
      <sz val="9"/>
      <color indexed="10"/>
      <name val="Arial"/>
      <family val="2"/>
      <charset val="16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  <charset val="162"/>
    </font>
    <font>
      <b/>
      <sz val="14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16"/>
      <color indexed="60"/>
      <name val="Calibri"/>
      <family val="2"/>
    </font>
    <font>
      <sz val="9"/>
      <color indexed="8"/>
      <name val="Calibri"/>
      <family val="2"/>
      <charset val="162"/>
    </font>
    <font>
      <b/>
      <sz val="9"/>
      <color indexed="52"/>
      <name val="Arial"/>
      <family val="2"/>
      <charset val="162"/>
    </font>
    <font>
      <sz val="11"/>
      <name val="Calibri"/>
      <family val="2"/>
      <charset val="162"/>
    </font>
    <font>
      <sz val="8"/>
      <name val="Calibri"/>
      <family val="2"/>
    </font>
    <font>
      <b/>
      <sz val="18"/>
      <color indexed="12"/>
      <name val="Tahoma"/>
      <family val="2"/>
      <charset val="162"/>
    </font>
    <font>
      <sz val="9"/>
      <color indexed="8"/>
      <name val="Arial"/>
      <family val="2"/>
      <charset val="162"/>
    </font>
    <font>
      <b/>
      <sz val="9"/>
      <color indexed="10"/>
      <name val="Arial"/>
      <family val="2"/>
      <charset val="162"/>
    </font>
    <font>
      <b/>
      <sz val="9"/>
      <color indexed="52"/>
      <name val="Arial"/>
      <family val="2"/>
      <charset val="16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60"/>
      <name val="Calibri"/>
      <family val="2"/>
      <charset val="162"/>
    </font>
    <font>
      <b/>
      <u/>
      <sz val="16"/>
      <color indexed="60"/>
      <name val="Calibri"/>
      <family val="2"/>
      <charset val="162"/>
    </font>
    <font>
      <sz val="9"/>
      <color indexed="81"/>
      <name val="Tahoma"/>
      <charset val="1"/>
    </font>
    <font>
      <b/>
      <sz val="14"/>
      <color indexed="8"/>
      <name val="Calibri"/>
      <family val="2"/>
      <charset val="162"/>
    </font>
    <font>
      <sz val="16"/>
      <color indexed="10"/>
      <name val="Calibri"/>
      <family val="2"/>
    </font>
    <font>
      <b/>
      <sz val="12"/>
      <color indexed="28"/>
      <name val="Calibri"/>
      <family val="2"/>
      <charset val="16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/>
    <xf numFmtId="0" fontId="0" fillId="0" borderId="0" xfId="0" applyFill="1"/>
    <xf numFmtId="0" fontId="2" fillId="0" borderId="1" xfId="0" applyFont="1" applyFill="1" applyBorder="1" applyAlignment="1" applyProtection="1">
      <alignment horizontal="center" vertical="center" textRotation="90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Protection="1"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13" fillId="0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>
      <alignment horizontal="center"/>
    </xf>
    <xf numFmtId="0" fontId="21" fillId="0" borderId="1" xfId="0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22" fillId="0" borderId="1" xfId="0" applyFont="1" applyBorder="1" applyAlignment="1" applyProtection="1">
      <alignment horizontal="center"/>
      <protection locked="0"/>
    </xf>
    <xf numFmtId="2" fontId="22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/>
    <xf numFmtId="0" fontId="0" fillId="0" borderId="0" xfId="0" applyBorder="1" applyAlignment="1" applyProtection="1">
      <alignment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2" fontId="15" fillId="4" borderId="1" xfId="0" applyNumberFormat="1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0" xfId="0" applyFont="1" applyFill="1" applyAlignment="1" applyProtection="1">
      <alignment vertical="top"/>
      <protection locked="0"/>
    </xf>
    <xf numFmtId="0" fontId="6" fillId="3" borderId="1" xfId="0" applyFont="1" applyFill="1" applyBorder="1" applyAlignment="1">
      <alignment horizontal="left" wrapText="1"/>
    </xf>
    <xf numFmtId="0" fontId="27" fillId="8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23" fillId="5" borderId="3" xfId="0" applyFont="1" applyFill="1" applyBorder="1" applyAlignment="1" applyProtection="1">
      <alignment horizontal="center"/>
    </xf>
    <xf numFmtId="0" fontId="23" fillId="5" borderId="4" xfId="0" applyFont="1" applyFill="1" applyBorder="1" applyAlignment="1" applyProtection="1">
      <alignment horizontal="center"/>
    </xf>
    <xf numFmtId="0" fontId="23" fillId="5" borderId="5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3" fillId="6" borderId="6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</xf>
    <xf numFmtId="0" fontId="23" fillId="6" borderId="8" xfId="0" applyFont="1" applyFill="1" applyBorder="1" applyAlignment="1" applyProtection="1">
      <alignment horizontal="center"/>
    </xf>
    <xf numFmtId="0" fontId="24" fillId="6" borderId="3" xfId="1" applyFont="1" applyFill="1" applyBorder="1" applyAlignment="1" applyProtection="1">
      <alignment horizontal="center"/>
    </xf>
    <xf numFmtId="0" fontId="24" fillId="6" borderId="4" xfId="1" applyFont="1" applyFill="1" applyBorder="1" applyAlignment="1" applyProtection="1">
      <alignment horizontal="center"/>
    </xf>
    <xf numFmtId="0" fontId="24" fillId="6" borderId="5" xfId="1" applyFont="1" applyFill="1" applyBorder="1" applyAlignment="1" applyProtection="1">
      <alignment horizontal="center"/>
    </xf>
    <xf numFmtId="0" fontId="23" fillId="5" borderId="6" xfId="0" applyFont="1" applyFill="1" applyBorder="1" applyAlignment="1" applyProtection="1">
      <alignment horizontal="center"/>
    </xf>
    <xf numFmtId="0" fontId="23" fillId="5" borderId="7" xfId="0" applyFont="1" applyFill="1" applyBorder="1" applyAlignment="1" applyProtection="1">
      <alignment horizontal="center"/>
    </xf>
    <xf numFmtId="0" fontId="23" fillId="5" borderId="8" xfId="0" applyFont="1" applyFill="1" applyBorder="1" applyAlignment="1" applyProtection="1">
      <alignment horizontal="center"/>
    </xf>
    <xf numFmtId="0" fontId="23" fillId="7" borderId="0" xfId="0" applyFont="1" applyFill="1" applyAlignment="1">
      <alignment horizontal="center" vertical="center" wrapText="1"/>
    </xf>
    <xf numFmtId="0" fontId="26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1"/>
  <sheetViews>
    <sheetView view="pageBreakPreview" zoomScale="85" zoomScaleNormal="85" workbookViewId="0">
      <selection activeCell="O13" sqref="O13:R13"/>
    </sheetView>
  </sheetViews>
  <sheetFormatPr defaultColWidth="9.28515625" defaultRowHeight="15" x14ac:dyDescent="0.25"/>
  <cols>
    <col min="1" max="1" width="8.5703125" style="38" bestFit="1" customWidth="1"/>
    <col min="2" max="2" width="26" style="5" customWidth="1"/>
    <col min="3" max="5" width="11" style="5" customWidth="1"/>
    <col min="6" max="6" width="6.140625" style="5" customWidth="1"/>
    <col min="7" max="7" width="11" style="5" customWidth="1"/>
    <col min="8" max="8" width="8.28515625" style="5" customWidth="1"/>
    <col min="9" max="11" width="11" style="5" customWidth="1"/>
    <col min="12" max="12" width="11" style="38" customWidth="1"/>
    <col min="13" max="13" width="11" style="5" customWidth="1"/>
    <col min="14" max="14" width="4.42578125" customWidth="1"/>
    <col min="18" max="18" width="13.28515625" customWidth="1"/>
  </cols>
  <sheetData>
    <row r="1" spans="1:18" s="5" customFormat="1" ht="22.5" x14ac:dyDescent="0.25">
      <c r="A1" s="50" t="s">
        <v>13</v>
      </c>
      <c r="B1" s="50" t="s">
        <v>14</v>
      </c>
      <c r="C1" s="50" t="s">
        <v>15</v>
      </c>
      <c r="D1" s="50" t="s">
        <v>16</v>
      </c>
      <c r="E1" s="50" t="s">
        <v>17</v>
      </c>
      <c r="F1" s="50" t="s">
        <v>18</v>
      </c>
      <c r="G1" s="50" t="s">
        <v>19</v>
      </c>
      <c r="H1" s="50" t="s">
        <v>20</v>
      </c>
      <c r="I1" s="50" t="s">
        <v>21</v>
      </c>
      <c r="J1" s="50" t="s">
        <v>22</v>
      </c>
      <c r="K1" s="50" t="s">
        <v>23</v>
      </c>
      <c r="L1" s="50" t="s">
        <v>24</v>
      </c>
      <c r="M1" s="50"/>
      <c r="O1" s="70" t="s">
        <v>46</v>
      </c>
      <c r="P1" s="70"/>
      <c r="Q1" s="70"/>
      <c r="R1" s="70"/>
    </row>
    <row r="2" spans="1:18" ht="20.25" customHeight="1" x14ac:dyDescent="0.25">
      <c r="A2" s="52">
        <v>9</v>
      </c>
      <c r="B2" s="67" t="s">
        <v>55</v>
      </c>
      <c r="C2" s="52">
        <v>100</v>
      </c>
      <c r="D2" s="52">
        <v>95</v>
      </c>
      <c r="E2" s="52">
        <v>70</v>
      </c>
      <c r="F2" s="52"/>
      <c r="G2" s="52">
        <v>50</v>
      </c>
      <c r="H2" s="52"/>
      <c r="I2" s="52">
        <v>100</v>
      </c>
      <c r="J2" s="52">
        <v>100</v>
      </c>
      <c r="K2" s="52">
        <v>95</v>
      </c>
      <c r="L2" s="63">
        <v>94.285700000000006</v>
      </c>
      <c r="M2" s="53"/>
      <c r="N2" s="49"/>
      <c r="O2" s="70"/>
      <c r="P2" s="70"/>
      <c r="Q2" s="70"/>
      <c r="R2" s="70"/>
    </row>
    <row r="3" spans="1:18" ht="20.25" customHeight="1" x14ac:dyDescent="0.25">
      <c r="A3" s="52">
        <v>10</v>
      </c>
      <c r="B3" s="51"/>
      <c r="C3" s="52">
        <v>35</v>
      </c>
      <c r="D3" s="52">
        <v>20</v>
      </c>
      <c r="E3" s="52">
        <v>30</v>
      </c>
      <c r="F3" s="52"/>
      <c r="G3" s="52">
        <v>50</v>
      </c>
      <c r="H3" s="52"/>
      <c r="I3" s="52">
        <v>70</v>
      </c>
      <c r="J3" s="52">
        <v>70</v>
      </c>
      <c r="K3" s="52">
        <v>70</v>
      </c>
      <c r="L3" s="63">
        <v>49.166699999999999</v>
      </c>
      <c r="M3" s="53"/>
      <c r="N3" s="49"/>
      <c r="O3" s="70"/>
      <c r="P3" s="70"/>
      <c r="Q3" s="70"/>
      <c r="R3" s="70"/>
    </row>
    <row r="4" spans="1:18" ht="20.25" customHeight="1" x14ac:dyDescent="0.25">
      <c r="A4" s="52">
        <v>32</v>
      </c>
      <c r="B4" s="51"/>
      <c r="C4" s="52">
        <v>25</v>
      </c>
      <c r="D4" s="52">
        <v>25</v>
      </c>
      <c r="E4" s="52">
        <v>20</v>
      </c>
      <c r="F4" s="52"/>
      <c r="G4" s="52"/>
      <c r="H4" s="52"/>
      <c r="I4" s="52">
        <v>45</v>
      </c>
      <c r="J4" s="52">
        <v>45</v>
      </c>
      <c r="K4" s="52">
        <v>45</v>
      </c>
      <c r="L4" s="63">
        <v>34.166699999999999</v>
      </c>
      <c r="M4" s="53"/>
      <c r="N4" s="49"/>
      <c r="O4" s="70"/>
      <c r="P4" s="70"/>
      <c r="Q4" s="70"/>
      <c r="R4" s="70"/>
    </row>
    <row r="5" spans="1:18" ht="20.25" customHeight="1" x14ac:dyDescent="0.25">
      <c r="A5" s="52">
        <v>34</v>
      </c>
      <c r="B5" s="51"/>
      <c r="C5" s="52">
        <v>93</v>
      </c>
      <c r="D5" s="52">
        <v>100</v>
      </c>
      <c r="E5" s="52">
        <v>100</v>
      </c>
      <c r="F5" s="52"/>
      <c r="G5" s="52"/>
      <c r="H5" s="52"/>
      <c r="I5" s="52">
        <v>100</v>
      </c>
      <c r="J5" s="52">
        <v>100</v>
      </c>
      <c r="K5" s="52">
        <v>100</v>
      </c>
      <c r="L5" s="63">
        <v>98.833299999999994</v>
      </c>
      <c r="M5" s="53"/>
      <c r="N5" s="2"/>
      <c r="O5" s="70"/>
      <c r="P5" s="70"/>
      <c r="Q5" s="70"/>
      <c r="R5" s="70"/>
    </row>
    <row r="6" spans="1:18" ht="20.25" customHeight="1" x14ac:dyDescent="0.25">
      <c r="A6" s="52">
        <v>38</v>
      </c>
      <c r="B6" s="51"/>
      <c r="C6" s="52">
        <v>100</v>
      </c>
      <c r="D6" s="52">
        <v>100</v>
      </c>
      <c r="E6" s="52">
        <v>90</v>
      </c>
      <c r="F6" s="52"/>
      <c r="G6" s="52"/>
      <c r="H6" s="52"/>
      <c r="I6" s="52">
        <v>100</v>
      </c>
      <c r="J6" s="52">
        <v>100</v>
      </c>
      <c r="K6" s="52">
        <v>100</v>
      </c>
      <c r="L6" s="63">
        <v>98.333299999999994</v>
      </c>
      <c r="M6" s="53"/>
      <c r="N6" s="2"/>
      <c r="O6" s="75"/>
      <c r="P6" s="75"/>
      <c r="Q6" s="75"/>
      <c r="R6" s="75"/>
    </row>
    <row r="7" spans="1:18" ht="20.25" customHeight="1" x14ac:dyDescent="0.35">
      <c r="A7" s="52">
        <v>54</v>
      </c>
      <c r="B7" s="51"/>
      <c r="C7" s="52">
        <v>40</v>
      </c>
      <c r="D7" s="52">
        <v>50</v>
      </c>
      <c r="E7" s="52">
        <v>30</v>
      </c>
      <c r="F7" s="52"/>
      <c r="G7" s="52"/>
      <c r="H7" s="52"/>
      <c r="I7" s="52">
        <v>70</v>
      </c>
      <c r="J7" s="52">
        <v>70</v>
      </c>
      <c r="K7" s="52">
        <v>70</v>
      </c>
      <c r="L7" s="63">
        <v>55</v>
      </c>
      <c r="M7" s="53"/>
      <c r="N7" s="2"/>
      <c r="O7" s="76"/>
      <c r="P7" s="77"/>
      <c r="Q7" s="77"/>
      <c r="R7" s="78"/>
    </row>
    <row r="8" spans="1:18" ht="20.25" customHeight="1" x14ac:dyDescent="0.35">
      <c r="A8" s="52">
        <v>61</v>
      </c>
      <c r="B8" s="51"/>
      <c r="C8" s="52">
        <v>45</v>
      </c>
      <c r="D8" s="52">
        <v>55</v>
      </c>
      <c r="E8" s="52">
        <v>30</v>
      </c>
      <c r="F8" s="52"/>
      <c r="G8" s="52"/>
      <c r="H8" s="52"/>
      <c r="I8" s="52">
        <v>55</v>
      </c>
      <c r="J8" s="52">
        <v>55</v>
      </c>
      <c r="K8" s="52">
        <v>60</v>
      </c>
      <c r="L8" s="63">
        <v>50</v>
      </c>
      <c r="M8" s="53"/>
      <c r="N8" s="2"/>
      <c r="O8" s="79"/>
      <c r="P8" s="80"/>
      <c r="Q8" s="80"/>
      <c r="R8" s="81"/>
    </row>
    <row r="9" spans="1:18" ht="20.25" customHeight="1" x14ac:dyDescent="0.35">
      <c r="A9" s="52">
        <v>93</v>
      </c>
      <c r="B9" s="51"/>
      <c r="C9" s="52">
        <v>73</v>
      </c>
      <c r="D9" s="52">
        <v>71</v>
      </c>
      <c r="E9" s="52">
        <v>80</v>
      </c>
      <c r="F9" s="52"/>
      <c r="G9" s="52">
        <v>100</v>
      </c>
      <c r="H9" s="52"/>
      <c r="I9" s="52">
        <v>85</v>
      </c>
      <c r="J9" s="52">
        <v>90</v>
      </c>
      <c r="K9" s="52">
        <v>100</v>
      </c>
      <c r="L9" s="63">
        <v>85.571399999999997</v>
      </c>
      <c r="M9" s="53"/>
      <c r="O9" s="71"/>
      <c r="P9" s="71"/>
      <c r="Q9" s="71"/>
      <c r="R9" s="71"/>
    </row>
    <row r="10" spans="1:18" ht="20.25" customHeight="1" x14ac:dyDescent="0.25">
      <c r="A10" s="52">
        <v>118</v>
      </c>
      <c r="B10" s="51"/>
      <c r="C10" s="52">
        <v>100</v>
      </c>
      <c r="D10" s="52">
        <v>100</v>
      </c>
      <c r="E10" s="52">
        <v>99</v>
      </c>
      <c r="F10" s="52"/>
      <c r="G10" s="52"/>
      <c r="H10" s="52"/>
      <c r="I10" s="52">
        <v>100</v>
      </c>
      <c r="J10" s="52">
        <v>100</v>
      </c>
      <c r="K10" s="52">
        <v>100</v>
      </c>
      <c r="L10" s="63">
        <v>99.833299999999994</v>
      </c>
      <c r="M10" s="53"/>
      <c r="O10" s="85"/>
      <c r="P10" s="85"/>
      <c r="Q10" s="85"/>
      <c r="R10" s="85"/>
    </row>
    <row r="11" spans="1:18" ht="20.25" customHeight="1" x14ac:dyDescent="0.25">
      <c r="A11" s="52">
        <v>166</v>
      </c>
      <c r="B11" s="51"/>
      <c r="C11" s="52">
        <v>95</v>
      </c>
      <c r="D11" s="52">
        <v>97</v>
      </c>
      <c r="E11" s="52">
        <v>75</v>
      </c>
      <c r="F11" s="52"/>
      <c r="G11" s="52"/>
      <c r="H11" s="52"/>
      <c r="I11" s="52">
        <v>100</v>
      </c>
      <c r="J11" s="52">
        <v>100</v>
      </c>
      <c r="K11" s="52">
        <v>95</v>
      </c>
      <c r="L11" s="63">
        <v>93.666700000000006</v>
      </c>
      <c r="M11" s="53"/>
      <c r="O11" s="85"/>
      <c r="P11" s="85"/>
      <c r="Q11" s="85"/>
      <c r="R11" s="85"/>
    </row>
    <row r="12" spans="1:18" ht="20.25" customHeight="1" x14ac:dyDescent="0.35">
      <c r="A12" s="52">
        <v>183</v>
      </c>
      <c r="B12" s="51"/>
      <c r="C12" s="52">
        <v>93</v>
      </c>
      <c r="D12" s="52">
        <v>90</v>
      </c>
      <c r="E12" s="52">
        <v>85</v>
      </c>
      <c r="F12" s="52"/>
      <c r="G12" s="52"/>
      <c r="H12" s="52"/>
      <c r="I12" s="52">
        <v>100</v>
      </c>
      <c r="J12" s="52">
        <v>100</v>
      </c>
      <c r="K12" s="52">
        <v>100</v>
      </c>
      <c r="L12" s="63">
        <v>94.666700000000006</v>
      </c>
      <c r="M12" s="53"/>
      <c r="O12" s="71"/>
      <c r="P12" s="71"/>
      <c r="Q12" s="71"/>
      <c r="R12" s="71"/>
    </row>
    <row r="13" spans="1:18" ht="20.25" customHeight="1" x14ac:dyDescent="0.35">
      <c r="A13" s="52">
        <v>184</v>
      </c>
      <c r="B13" s="51"/>
      <c r="C13" s="52">
        <v>55</v>
      </c>
      <c r="D13" s="52">
        <v>60</v>
      </c>
      <c r="E13" s="52">
        <v>55</v>
      </c>
      <c r="F13" s="52"/>
      <c r="G13" s="52"/>
      <c r="H13" s="52"/>
      <c r="I13" s="52">
        <v>65</v>
      </c>
      <c r="J13" s="52">
        <v>60</v>
      </c>
      <c r="K13" s="52">
        <v>75</v>
      </c>
      <c r="L13" s="63">
        <v>61.666699999999999</v>
      </c>
      <c r="M13" s="53"/>
      <c r="O13" s="82" t="s">
        <v>56</v>
      </c>
      <c r="P13" s="83"/>
      <c r="Q13" s="83"/>
      <c r="R13" s="84"/>
    </row>
    <row r="14" spans="1:18" ht="20.25" customHeight="1" x14ac:dyDescent="0.35">
      <c r="A14" s="52">
        <v>205</v>
      </c>
      <c r="B14" s="51"/>
      <c r="C14" s="52">
        <v>80</v>
      </c>
      <c r="D14" s="52">
        <v>80</v>
      </c>
      <c r="E14" s="52">
        <v>55</v>
      </c>
      <c r="F14" s="52"/>
      <c r="G14" s="52">
        <v>100</v>
      </c>
      <c r="H14" s="52"/>
      <c r="I14" s="52">
        <v>95</v>
      </c>
      <c r="J14" s="52">
        <v>95</v>
      </c>
      <c r="K14" s="52">
        <v>90</v>
      </c>
      <c r="L14" s="63">
        <v>85</v>
      </c>
      <c r="M14" s="53"/>
      <c r="O14" s="72" t="s">
        <v>25</v>
      </c>
      <c r="P14" s="73"/>
      <c r="Q14" s="73"/>
      <c r="R14" s="74"/>
    </row>
    <row r="15" spans="1:18" ht="20.25" customHeight="1" x14ac:dyDescent="0.25">
      <c r="A15" s="52">
        <v>242</v>
      </c>
      <c r="B15" s="51"/>
      <c r="C15" s="52">
        <v>90</v>
      </c>
      <c r="D15" s="52">
        <v>92</v>
      </c>
      <c r="E15" s="52">
        <v>83</v>
      </c>
      <c r="F15" s="52"/>
      <c r="G15" s="52">
        <v>100</v>
      </c>
      <c r="H15" s="52"/>
      <c r="I15" s="52">
        <v>100</v>
      </c>
      <c r="J15" s="52">
        <v>100</v>
      </c>
      <c r="K15" s="52">
        <v>95</v>
      </c>
      <c r="L15" s="63">
        <v>94.285700000000006</v>
      </c>
      <c r="M15" s="53"/>
    </row>
    <row r="16" spans="1:18" ht="20.25" customHeight="1" x14ac:dyDescent="0.25">
      <c r="A16" s="52">
        <v>250</v>
      </c>
      <c r="B16" s="51"/>
      <c r="C16" s="52">
        <v>95</v>
      </c>
      <c r="D16" s="52">
        <v>100</v>
      </c>
      <c r="E16" s="52">
        <v>85</v>
      </c>
      <c r="F16" s="52"/>
      <c r="G16" s="52"/>
      <c r="H16" s="52"/>
      <c r="I16" s="52">
        <v>100</v>
      </c>
      <c r="J16" s="52">
        <v>100</v>
      </c>
      <c r="K16" s="52">
        <v>100</v>
      </c>
      <c r="L16" s="63">
        <v>96.666700000000006</v>
      </c>
      <c r="M16" s="53"/>
    </row>
    <row r="17" spans="1:18" ht="20.25" customHeight="1" x14ac:dyDescent="0.35">
      <c r="A17" s="52">
        <v>373</v>
      </c>
      <c r="B17" s="51"/>
      <c r="C17" s="52">
        <v>100</v>
      </c>
      <c r="D17" s="52">
        <v>92</v>
      </c>
      <c r="E17" s="52">
        <v>78</v>
      </c>
      <c r="F17" s="52"/>
      <c r="G17" s="52"/>
      <c r="H17" s="52"/>
      <c r="I17" s="52">
        <v>100</v>
      </c>
      <c r="J17" s="52">
        <v>100</v>
      </c>
      <c r="K17" s="52">
        <v>100</v>
      </c>
      <c r="L17" s="63">
        <v>95</v>
      </c>
      <c r="M17" s="53"/>
      <c r="O17" s="68" t="s">
        <v>54</v>
      </c>
      <c r="P17" s="68"/>
      <c r="Q17" s="68"/>
      <c r="R17" s="68"/>
    </row>
    <row r="18" spans="1:18" ht="20.25" customHeight="1" x14ac:dyDescent="0.25">
      <c r="A18" s="52">
        <v>393</v>
      </c>
      <c r="B18" s="51"/>
      <c r="C18" s="52">
        <v>100</v>
      </c>
      <c r="D18" s="52">
        <v>95</v>
      </c>
      <c r="E18" s="52">
        <v>75</v>
      </c>
      <c r="F18" s="52"/>
      <c r="G18" s="52">
        <v>100</v>
      </c>
      <c r="H18" s="52"/>
      <c r="I18" s="52">
        <v>100</v>
      </c>
      <c r="J18" s="52">
        <v>100</v>
      </c>
      <c r="K18" s="52">
        <v>95</v>
      </c>
      <c r="L18" s="63">
        <v>95</v>
      </c>
      <c r="M18" s="53"/>
    </row>
    <row r="19" spans="1:18" ht="20.25" customHeight="1" x14ac:dyDescent="0.3">
      <c r="A19" s="52">
        <v>401</v>
      </c>
      <c r="B19" s="51"/>
      <c r="C19" s="52">
        <v>70</v>
      </c>
      <c r="D19" s="52">
        <v>65</v>
      </c>
      <c r="E19" s="52">
        <v>80</v>
      </c>
      <c r="F19" s="52"/>
      <c r="G19" s="52">
        <v>100</v>
      </c>
      <c r="H19" s="52"/>
      <c r="I19" s="52">
        <v>80</v>
      </c>
      <c r="J19" s="52">
        <v>80</v>
      </c>
      <c r="K19" s="52">
        <v>95</v>
      </c>
      <c r="L19" s="63">
        <v>81.428600000000003</v>
      </c>
      <c r="M19" s="53"/>
      <c r="O19" s="69" t="s">
        <v>57</v>
      </c>
      <c r="P19" s="69"/>
      <c r="Q19" s="69"/>
      <c r="R19" s="69"/>
    </row>
    <row r="20" spans="1:18" ht="20.25" customHeight="1" x14ac:dyDescent="0.25">
      <c r="A20" s="52">
        <v>441</v>
      </c>
      <c r="B20" s="51"/>
      <c r="C20" s="52">
        <v>90</v>
      </c>
      <c r="D20" s="52">
        <v>82</v>
      </c>
      <c r="E20" s="52">
        <v>90</v>
      </c>
      <c r="F20" s="52"/>
      <c r="G20" s="52"/>
      <c r="H20" s="52"/>
      <c r="I20" s="52">
        <v>100</v>
      </c>
      <c r="J20" s="52">
        <v>95</v>
      </c>
      <c r="K20" s="52">
        <v>100</v>
      </c>
      <c r="L20" s="63">
        <v>92.833299999999994</v>
      </c>
      <c r="M20" s="53"/>
    </row>
    <row r="21" spans="1:18" ht="20.25" customHeight="1" x14ac:dyDescent="0.25">
      <c r="A21" s="52">
        <v>447</v>
      </c>
      <c r="B21" s="51"/>
      <c r="C21" s="52">
        <v>70</v>
      </c>
      <c r="D21" s="52">
        <v>70</v>
      </c>
      <c r="E21" s="52">
        <v>65</v>
      </c>
      <c r="F21" s="52"/>
      <c r="G21" s="52"/>
      <c r="H21" s="52"/>
      <c r="I21" s="52">
        <v>85</v>
      </c>
      <c r="J21" s="52">
        <v>85</v>
      </c>
      <c r="K21" s="52">
        <v>85</v>
      </c>
      <c r="L21" s="63">
        <v>76.666700000000006</v>
      </c>
      <c r="M21" s="53"/>
    </row>
    <row r="22" spans="1:18" ht="20.25" customHeight="1" x14ac:dyDescent="0.25">
      <c r="A22" s="52">
        <v>476</v>
      </c>
      <c r="B22" s="51"/>
      <c r="C22" s="52">
        <v>100</v>
      </c>
      <c r="D22" s="52">
        <v>100</v>
      </c>
      <c r="E22" s="52">
        <v>100</v>
      </c>
      <c r="F22" s="52"/>
      <c r="G22" s="52"/>
      <c r="H22" s="52"/>
      <c r="I22" s="52">
        <v>100</v>
      </c>
      <c r="J22" s="52">
        <v>100</v>
      </c>
      <c r="K22" s="52">
        <v>100</v>
      </c>
      <c r="L22" s="63">
        <v>100</v>
      </c>
      <c r="M22" s="53"/>
    </row>
    <row r="23" spans="1:18" ht="20.25" customHeight="1" x14ac:dyDescent="0.25">
      <c r="A23" s="55">
        <v>636</v>
      </c>
      <c r="B23" s="54"/>
      <c r="C23" s="55">
        <v>85</v>
      </c>
      <c r="D23" s="55">
        <v>100</v>
      </c>
      <c r="E23" s="55">
        <v>100</v>
      </c>
      <c r="F23" s="55"/>
      <c r="G23" s="55"/>
      <c r="H23" s="55"/>
      <c r="I23" s="55">
        <v>100</v>
      </c>
      <c r="J23" s="55">
        <v>100</v>
      </c>
      <c r="K23" s="55">
        <v>100</v>
      </c>
      <c r="L23" s="64">
        <v>97.5</v>
      </c>
      <c r="M23" s="56"/>
      <c r="N23" s="5"/>
    </row>
    <row r="24" spans="1:18" ht="20.25" customHeight="1" x14ac:dyDescent="0.25">
      <c r="A24" s="55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64"/>
      <c r="M24" s="56"/>
      <c r="N24" s="5"/>
      <c r="Q24" s="48"/>
    </row>
    <row r="25" spans="1:18" ht="20.25" customHeight="1" x14ac:dyDescent="0.25">
      <c r="A25" s="57"/>
      <c r="B25" s="58"/>
      <c r="C25" s="57"/>
      <c r="D25" s="57"/>
      <c r="E25" s="57"/>
      <c r="F25" s="57"/>
      <c r="G25" s="57"/>
      <c r="H25" s="57"/>
      <c r="I25" s="57"/>
      <c r="J25" s="57"/>
      <c r="K25" s="57"/>
      <c r="L25" s="65"/>
      <c r="M25" s="59"/>
      <c r="N25" s="5"/>
    </row>
    <row r="26" spans="1:18" ht="20.25" customHeight="1" x14ac:dyDescent="0.25">
      <c r="A26" s="57"/>
      <c r="B26" s="58"/>
      <c r="C26" s="57"/>
      <c r="D26" s="57"/>
      <c r="E26" s="57"/>
      <c r="F26" s="57"/>
      <c r="G26" s="57"/>
      <c r="H26" s="57"/>
      <c r="I26" s="57"/>
      <c r="J26" s="57"/>
      <c r="K26" s="57"/>
      <c r="L26" s="65"/>
      <c r="M26" s="56"/>
      <c r="N26" s="5"/>
    </row>
    <row r="27" spans="1:18" ht="20.25" customHeight="1" x14ac:dyDescent="0.25">
      <c r="A27" s="3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33"/>
      <c r="M27" s="10"/>
      <c r="N27" s="5"/>
    </row>
    <row r="28" spans="1:18" ht="20.25" customHeight="1" x14ac:dyDescent="0.25">
      <c r="A28" s="3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33"/>
      <c r="M28" s="10"/>
    </row>
    <row r="29" spans="1:18" ht="20.25" customHeight="1" x14ac:dyDescent="0.25">
      <c r="A29" s="3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33"/>
      <c r="M29" s="10"/>
    </row>
    <row r="30" spans="1:18" ht="20.25" customHeight="1" x14ac:dyDescent="0.25">
      <c r="A30" s="3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33"/>
      <c r="M30" s="10"/>
    </row>
    <row r="31" spans="1:18" ht="20.25" customHeight="1" x14ac:dyDescent="0.25">
      <c r="A31" s="3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33"/>
      <c r="M31" s="10"/>
    </row>
    <row r="32" spans="1:18" x14ac:dyDescent="0.25">
      <c r="A32" s="3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3"/>
      <c r="M32" s="18"/>
    </row>
    <row r="33" spans="1:14" x14ac:dyDescent="0.25">
      <c r="A33" s="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3"/>
      <c r="M33" s="18"/>
    </row>
    <row r="34" spans="1:14" x14ac:dyDescent="0.25">
      <c r="A34" s="3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3"/>
      <c r="M34" s="18"/>
    </row>
    <row r="35" spans="1:14" x14ac:dyDescent="0.25">
      <c r="A35" s="3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3"/>
      <c r="M35" s="18"/>
    </row>
    <row r="36" spans="1:14" x14ac:dyDescent="0.25">
      <c r="A36" s="3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3"/>
      <c r="M36" s="18"/>
    </row>
    <row r="37" spans="1:14" x14ac:dyDescent="0.25">
      <c r="A37" s="3"/>
      <c r="B37" s="18"/>
      <c r="C37" s="41" t="str">
        <f>C1</f>
        <v>1.Sınav</v>
      </c>
      <c r="D37" s="41" t="str">
        <f>D1</f>
        <v>2.Sınav</v>
      </c>
      <c r="E37" s="41" t="str">
        <f>E1</f>
        <v>3.Sınav</v>
      </c>
      <c r="F37" s="25"/>
      <c r="G37" s="41" t="str">
        <f t="shared" ref="G37:L37" si="0">G1</f>
        <v>1.Proje</v>
      </c>
      <c r="H37" s="41" t="str">
        <f t="shared" si="0"/>
        <v>2.Proje</v>
      </c>
      <c r="I37" s="41" t="str">
        <f t="shared" si="0"/>
        <v>1.Ders Et.Kat.</v>
      </c>
      <c r="J37" s="41" t="str">
        <f t="shared" si="0"/>
        <v>2.Ders Et.Kat.</v>
      </c>
      <c r="K37" s="41" t="str">
        <f t="shared" si="0"/>
        <v>3.Ders Et.Kat.</v>
      </c>
      <c r="L37" s="28" t="str">
        <f t="shared" si="0"/>
        <v>Puanı</v>
      </c>
      <c r="M37" s="25"/>
      <c r="N37" s="26"/>
    </row>
    <row r="38" spans="1:14" x14ac:dyDescent="0.25">
      <c r="A38" s="3"/>
      <c r="B38" s="18" t="s">
        <v>49</v>
      </c>
      <c r="C38" s="60">
        <f>AVERAGE(C2:C36)</f>
        <v>78.818181818181813</v>
      </c>
      <c r="D38" s="60">
        <f t="shared" ref="D38:L38" si="1">AVERAGE(D2:D36)</f>
        <v>79.045454545454547</v>
      </c>
      <c r="E38" s="60">
        <f t="shared" si="1"/>
        <v>71.590909090909093</v>
      </c>
      <c r="F38" s="61"/>
      <c r="G38" s="62">
        <f t="shared" si="1"/>
        <v>85.714285714285708</v>
      </c>
      <c r="H38" s="62" t="e">
        <f t="shared" si="1"/>
        <v>#DIV/0!</v>
      </c>
      <c r="I38" s="62">
        <f t="shared" si="1"/>
        <v>88.63636363636364</v>
      </c>
      <c r="J38" s="62">
        <f t="shared" si="1"/>
        <v>88.409090909090907</v>
      </c>
      <c r="K38" s="62">
        <f t="shared" si="1"/>
        <v>89.545454545454547</v>
      </c>
      <c r="L38" s="62">
        <f t="shared" si="1"/>
        <v>83.162340909090915</v>
      </c>
      <c r="M38" s="26"/>
      <c r="N38" s="26"/>
    </row>
    <row r="39" spans="1:14" x14ac:dyDescent="0.25">
      <c r="A39" s="3"/>
      <c r="B39" s="5" t="s">
        <v>45</v>
      </c>
      <c r="C39" s="26"/>
      <c r="D39" s="26"/>
      <c r="E39" s="26"/>
      <c r="F39" s="26"/>
      <c r="G39" s="26"/>
      <c r="H39" s="26"/>
      <c r="I39" s="26"/>
      <c r="J39" s="26"/>
      <c r="K39" s="26"/>
      <c r="L39" s="27"/>
      <c r="M39" s="26"/>
      <c r="N39" s="26"/>
    </row>
    <row r="40" spans="1:14" x14ac:dyDescent="0.25">
      <c r="A40" s="3"/>
      <c r="B40" s="28" t="s">
        <v>39</v>
      </c>
      <c r="C40" s="29">
        <f>COUNTIF(C2:C35,"&lt;45")</f>
        <v>3</v>
      </c>
      <c r="D40" s="29">
        <f>COUNTIF(D2:D27,"&lt;45")</f>
        <v>2</v>
      </c>
      <c r="E40" s="29">
        <f>COUNTIF(E2:E27,"&lt;45")</f>
        <v>4</v>
      </c>
      <c r="F40" s="29"/>
      <c r="G40" s="29">
        <f>COUNTIF(G2:G35,"&lt;45")</f>
        <v>0</v>
      </c>
      <c r="H40" s="29">
        <f>COUNTIF(H2:H27,"&lt;45")</f>
        <v>0</v>
      </c>
      <c r="I40" s="29">
        <f>COUNTIF(I2:I27,"&lt;45")</f>
        <v>0</v>
      </c>
      <c r="J40" s="29">
        <f>COUNTIF(J2:J35,"&lt;45")</f>
        <v>0</v>
      </c>
      <c r="K40" s="29">
        <f>COUNTIF(K2:K35,"&lt;45")</f>
        <v>0</v>
      </c>
      <c r="L40" s="29">
        <f>COUNTIF(L2:L27,"&lt;45")</f>
        <v>1</v>
      </c>
      <c r="N40" s="26"/>
    </row>
    <row r="41" spans="1:14" x14ac:dyDescent="0.25">
      <c r="A41" s="3"/>
      <c r="B41" s="28" t="s">
        <v>40</v>
      </c>
      <c r="C41" s="33">
        <f>COUNTIF(C2:C35,"&lt;55")-C40</f>
        <v>1</v>
      </c>
      <c r="D41" s="33">
        <f>COUNTIF(D2:D35,"&lt;55")-D40</f>
        <v>1</v>
      </c>
      <c r="E41" s="33">
        <f>COUNTIF(E2:E35,"&lt;55")-E40</f>
        <v>0</v>
      </c>
      <c r="F41" s="28"/>
      <c r="G41" s="33">
        <f t="shared" ref="G41:L41" si="2">COUNTIF(G2:G35,"&lt;55")-G40</f>
        <v>2</v>
      </c>
      <c r="H41" s="33">
        <f t="shared" si="2"/>
        <v>0</v>
      </c>
      <c r="I41" s="33">
        <f t="shared" si="2"/>
        <v>1</v>
      </c>
      <c r="J41" s="33">
        <f t="shared" si="2"/>
        <v>1</v>
      </c>
      <c r="K41" s="33">
        <f t="shared" si="2"/>
        <v>1</v>
      </c>
      <c r="L41" s="33">
        <f t="shared" si="2"/>
        <v>2</v>
      </c>
      <c r="N41" s="26"/>
    </row>
    <row r="42" spans="1:14" x14ac:dyDescent="0.25">
      <c r="A42" s="3"/>
      <c r="B42" s="28" t="s">
        <v>41</v>
      </c>
      <c r="C42" s="33">
        <f>COUNTIF(C2:C27,"&lt;70")-(C40+C41)</f>
        <v>1</v>
      </c>
      <c r="D42" s="33">
        <f>COUNTIF(D2:D27,"&lt;70")-(D40+D41)</f>
        <v>3</v>
      </c>
      <c r="E42" s="33">
        <f>COUNTIF(E2:E27,"&lt;70")-(E40+E41)</f>
        <v>3</v>
      </c>
      <c r="F42" s="28"/>
      <c r="G42" s="33">
        <f t="shared" ref="G42:L42" si="3">COUNTIF(G2:G27,"&lt;70")-(G40+G41)</f>
        <v>0</v>
      </c>
      <c r="H42" s="33">
        <f t="shared" si="3"/>
        <v>0</v>
      </c>
      <c r="I42" s="33">
        <f t="shared" si="3"/>
        <v>2</v>
      </c>
      <c r="J42" s="33">
        <f t="shared" si="3"/>
        <v>2</v>
      </c>
      <c r="K42" s="33">
        <f t="shared" si="3"/>
        <v>1</v>
      </c>
      <c r="L42" s="33">
        <f t="shared" si="3"/>
        <v>2</v>
      </c>
      <c r="N42" s="26"/>
    </row>
    <row r="43" spans="1:14" x14ac:dyDescent="0.25">
      <c r="A43" s="3"/>
      <c r="B43" s="28" t="s">
        <v>42</v>
      </c>
      <c r="C43" s="33">
        <f>COUNTIF(C2:C27,"&lt;85")-(C40+C41+C42)</f>
        <v>4</v>
      </c>
      <c r="D43" s="33">
        <f>COUNTIF(D2:D27,"&lt;85")-(D40+D41+D42)</f>
        <v>4</v>
      </c>
      <c r="E43" s="33">
        <f>COUNTIF(E2:E27,"&lt;85")-(E40+E41+E42)</f>
        <v>7</v>
      </c>
      <c r="F43" s="28"/>
      <c r="G43" s="33">
        <f t="shared" ref="G43:L43" si="4">COUNTIF(G2:G27,"&lt;85")-(G40+G41+G42)</f>
        <v>0</v>
      </c>
      <c r="H43" s="33">
        <f t="shared" si="4"/>
        <v>0</v>
      </c>
      <c r="I43" s="33">
        <f t="shared" si="4"/>
        <v>3</v>
      </c>
      <c r="J43" s="33">
        <f t="shared" si="4"/>
        <v>3</v>
      </c>
      <c r="K43" s="33">
        <f t="shared" si="4"/>
        <v>3</v>
      </c>
      <c r="L43" s="33">
        <f t="shared" si="4"/>
        <v>2</v>
      </c>
      <c r="N43" s="26"/>
    </row>
    <row r="44" spans="1:14" x14ac:dyDescent="0.25">
      <c r="A44" s="3"/>
      <c r="B44" s="28" t="s">
        <v>43</v>
      </c>
      <c r="C44" s="33">
        <f>COUNTIF(C2:C27,"&gt;84")</f>
        <v>13</v>
      </c>
      <c r="D44" s="33">
        <f>COUNTIF(D2:D27,"&gt;84")</f>
        <v>12</v>
      </c>
      <c r="E44" s="33">
        <f>COUNTIF(E2:E27,"&gt;84")</f>
        <v>8</v>
      </c>
      <c r="F44" s="28"/>
      <c r="G44" s="33">
        <f t="shared" ref="G44:L44" si="5">COUNTIF(G2:G27,"&gt;84")</f>
        <v>5</v>
      </c>
      <c r="H44" s="33">
        <f t="shared" si="5"/>
        <v>0</v>
      </c>
      <c r="I44" s="33">
        <f t="shared" si="5"/>
        <v>16</v>
      </c>
      <c r="J44" s="33">
        <f t="shared" si="5"/>
        <v>16</v>
      </c>
      <c r="K44" s="33">
        <f t="shared" si="5"/>
        <v>17</v>
      </c>
      <c r="L44" s="33">
        <f t="shared" si="5"/>
        <v>15</v>
      </c>
      <c r="N44" s="26"/>
    </row>
    <row r="45" spans="1:14" ht="4.5" customHeight="1" x14ac:dyDescent="0.25">
      <c r="A45" s="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6"/>
    </row>
    <row r="46" spans="1:14" hidden="1" x14ac:dyDescent="0.25">
      <c r="A46" s="3"/>
      <c r="B46" s="30" t="s">
        <v>44</v>
      </c>
      <c r="C46" s="27">
        <f>SUM(C40:C44)</f>
        <v>22</v>
      </c>
      <c r="D46" s="27">
        <f t="shared" ref="D46:L46" si="6">SUM(D40:D44)</f>
        <v>22</v>
      </c>
      <c r="E46" s="27">
        <f t="shared" si="6"/>
        <v>22</v>
      </c>
      <c r="F46" s="27"/>
      <c r="G46" s="27">
        <f t="shared" si="6"/>
        <v>7</v>
      </c>
      <c r="H46" s="27">
        <f t="shared" si="6"/>
        <v>0</v>
      </c>
      <c r="I46" s="27">
        <f t="shared" si="6"/>
        <v>22</v>
      </c>
      <c r="J46" s="27">
        <f t="shared" si="6"/>
        <v>22</v>
      </c>
      <c r="K46" s="27">
        <f t="shared" si="6"/>
        <v>22</v>
      </c>
      <c r="L46" s="27">
        <f t="shared" si="6"/>
        <v>22</v>
      </c>
      <c r="M46" s="27"/>
      <c r="N46" s="26"/>
    </row>
    <row r="47" spans="1:14" ht="6" customHeight="1" x14ac:dyDescent="0.25">
      <c r="A47" s="3"/>
      <c r="C47" s="26"/>
      <c r="D47" s="26"/>
      <c r="E47" s="26"/>
      <c r="F47" s="26"/>
      <c r="G47" s="26"/>
      <c r="H47" s="26"/>
      <c r="I47" s="26"/>
      <c r="J47" s="26"/>
      <c r="K47" s="26"/>
      <c r="L47" s="27"/>
      <c r="M47" s="26"/>
      <c r="N47" s="26"/>
    </row>
    <row r="48" spans="1:14" ht="15.75" x14ac:dyDescent="0.25">
      <c r="A48" s="3"/>
      <c r="B48" s="39" t="s">
        <v>48</v>
      </c>
      <c r="C48" s="40">
        <f>ROUND((C46-C40)/C46,2)*100</f>
        <v>86</v>
      </c>
      <c r="D48" s="40">
        <f t="shared" ref="D48:L48" si="7">ROUND((D46-D40)/D46,2)*100</f>
        <v>91</v>
      </c>
      <c r="E48" s="40">
        <f t="shared" si="7"/>
        <v>82</v>
      </c>
      <c r="F48" s="40" t="e">
        <f t="shared" si="7"/>
        <v>#DIV/0!</v>
      </c>
      <c r="G48" s="40">
        <f t="shared" si="7"/>
        <v>100</v>
      </c>
      <c r="H48" s="40" t="e">
        <f t="shared" si="7"/>
        <v>#DIV/0!</v>
      </c>
      <c r="I48" s="40">
        <f t="shared" si="7"/>
        <v>100</v>
      </c>
      <c r="J48" s="40">
        <f t="shared" si="7"/>
        <v>100</v>
      </c>
      <c r="K48" s="40">
        <f t="shared" si="7"/>
        <v>100</v>
      </c>
      <c r="L48" s="40">
        <f t="shared" si="7"/>
        <v>95</v>
      </c>
    </row>
    <row r="49" spans="1:13" x14ac:dyDescent="0.25">
      <c r="A49" s="3"/>
      <c r="B49" s="18"/>
      <c r="C49" s="18"/>
      <c r="D49" s="18"/>
      <c r="E49" s="18"/>
      <c r="F49" s="18"/>
      <c r="G49" s="18"/>
    </row>
    <row r="50" spans="1:13" x14ac:dyDescent="0.25">
      <c r="A50" s="3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3"/>
      <c r="M50" s="18"/>
    </row>
    <row r="51" spans="1:13" x14ac:dyDescent="0.25">
      <c r="A51" s="3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3"/>
      <c r="M51" s="18"/>
    </row>
    <row r="52" spans="1:13" x14ac:dyDescent="0.25">
      <c r="A52" s="3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3"/>
      <c r="M52" s="18"/>
    </row>
    <row r="53" spans="1:13" x14ac:dyDescent="0.25">
      <c r="A53" s="3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3"/>
      <c r="M53" s="18"/>
    </row>
    <row r="54" spans="1:13" x14ac:dyDescent="0.25">
      <c r="A54" s="3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3"/>
      <c r="M54" s="18"/>
    </row>
    <row r="55" spans="1:13" x14ac:dyDescent="0.25">
      <c r="A55" s="3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3"/>
      <c r="M55" s="18"/>
    </row>
    <row r="56" spans="1:13" x14ac:dyDescent="0.25">
      <c r="A56" s="3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3"/>
      <c r="M56" s="18"/>
    </row>
    <row r="57" spans="1:13" x14ac:dyDescent="0.25">
      <c r="A57" s="3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3"/>
      <c r="M57" s="18"/>
    </row>
    <row r="58" spans="1:13" x14ac:dyDescent="0.25">
      <c r="A58" s="3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3"/>
      <c r="M58" s="18"/>
    </row>
    <row r="59" spans="1:13" x14ac:dyDescent="0.25">
      <c r="A59" s="3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3"/>
      <c r="M59" s="18"/>
    </row>
    <row r="60" spans="1:13" x14ac:dyDescent="0.25">
      <c r="A60" s="3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"/>
      <c r="M60" s="18"/>
    </row>
    <row r="61" spans="1:13" x14ac:dyDescent="0.25">
      <c r="A61" s="3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3"/>
      <c r="M61" s="18"/>
    </row>
  </sheetData>
  <mergeCells count="12">
    <mergeCell ref="O17:R17"/>
    <mergeCell ref="O19:R19"/>
    <mergeCell ref="O1:R5"/>
    <mergeCell ref="O9:R9"/>
    <mergeCell ref="O12:R12"/>
    <mergeCell ref="O14:R14"/>
    <mergeCell ref="O6:R6"/>
    <mergeCell ref="O7:R7"/>
    <mergeCell ref="O8:R8"/>
    <mergeCell ref="O13:R13"/>
    <mergeCell ref="O10:R10"/>
    <mergeCell ref="O11:R11"/>
  </mergeCells>
  <phoneticPr fontId="16" type="noConversion"/>
  <pageMargins left="0.7" right="0.7" top="0.75" bottom="0.75" header="0.3" footer="0.3"/>
  <pageSetup paperSize="9" scale="4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showZeros="0" zoomScale="70" zoomScaleNormal="40" workbookViewId="0">
      <selection activeCell="E22" sqref="E22"/>
    </sheetView>
  </sheetViews>
  <sheetFormatPr defaultRowHeight="15" x14ac:dyDescent="0.25"/>
  <cols>
    <col min="1" max="1" width="3.5703125" style="18" customWidth="1"/>
    <col min="2" max="2" width="5.140625" style="18" customWidth="1"/>
    <col min="3" max="3" width="23.42578125" style="18" customWidth="1"/>
    <col min="4" max="4" width="4.28515625" style="19" customWidth="1"/>
    <col min="5" max="5" width="5.5703125" style="19" customWidth="1"/>
    <col min="6" max="6" width="7.85546875" style="19" customWidth="1"/>
    <col min="7" max="7" width="5.7109375" style="19" customWidth="1"/>
    <col min="8" max="8" width="5.5703125" style="19" customWidth="1"/>
    <col min="9" max="9" width="6.5703125" style="19" customWidth="1"/>
    <col min="10" max="10" width="6.140625" style="19" customWidth="1"/>
    <col min="11" max="11" width="7.28515625" style="19" customWidth="1"/>
    <col min="12" max="12" width="5.42578125" style="19" customWidth="1"/>
    <col min="13" max="13" width="9" style="19" customWidth="1"/>
    <col min="14" max="14" width="7.7109375" style="20" customWidth="1"/>
    <col min="15" max="15" width="3.5703125" style="18" customWidth="1"/>
    <col min="16" max="16" width="4.28515625" style="5" hidden="1" customWidth="1"/>
    <col min="17" max="17" width="5.42578125" style="5" hidden="1" customWidth="1"/>
    <col min="18" max="18" width="4.5703125" style="5" hidden="1" customWidth="1"/>
    <col min="19" max="28" width="9.140625" style="5" hidden="1" customWidth="1"/>
    <col min="29" max="16384" width="9.140625" style="5"/>
  </cols>
  <sheetData>
    <row r="1" spans="1:16" ht="24.75" customHeight="1" x14ac:dyDescent="0.3">
      <c r="A1" s="86">
        <f>Genel!O10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6" ht="41.25" customHeight="1" x14ac:dyDescent="0.25">
      <c r="A2" s="89" t="s">
        <v>51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3"/>
      <c r="P2" s="4"/>
    </row>
    <row r="3" spans="1:16" ht="20.25" customHeight="1" x14ac:dyDescent="0.25">
      <c r="A3" s="90" t="str">
        <f>Genel!O19</f>
        <v>5 C SINIFI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3"/>
      <c r="P3" s="4"/>
    </row>
    <row r="4" spans="1:16" ht="142.5" customHeight="1" x14ac:dyDescent="0.25">
      <c r="A4" s="6" t="s">
        <v>12</v>
      </c>
      <c r="B4" s="6" t="s">
        <v>11</v>
      </c>
      <c r="C4" s="7" t="s">
        <v>28</v>
      </c>
      <c r="D4" s="21" t="s">
        <v>2</v>
      </c>
      <c r="E4" s="21" t="s">
        <v>3</v>
      </c>
      <c r="F4" s="21" t="s">
        <v>7</v>
      </c>
      <c r="G4" s="21" t="s">
        <v>10</v>
      </c>
      <c r="H4" s="21" t="s">
        <v>9</v>
      </c>
      <c r="I4" s="21" t="s">
        <v>8</v>
      </c>
      <c r="J4" s="21" t="s">
        <v>6</v>
      </c>
      <c r="K4" s="21" t="s">
        <v>5</v>
      </c>
      <c r="L4" s="21" t="s">
        <v>4</v>
      </c>
      <c r="M4" s="22" t="s">
        <v>1</v>
      </c>
      <c r="N4" s="6" t="s">
        <v>0</v>
      </c>
      <c r="O4" s="3"/>
      <c r="P4" s="4"/>
    </row>
    <row r="5" spans="1:16" x14ac:dyDescent="0.25">
      <c r="A5" s="10">
        <v>1</v>
      </c>
      <c r="B5" s="11">
        <f>Genel!A2</f>
        <v>9</v>
      </c>
      <c r="C5" s="11" t="str">
        <f>Genel!B2</f>
        <v>isim soy isim</v>
      </c>
      <c r="D5" s="12">
        <f>($N5-MOD($N5,10))/10+IF(MOD($N5,10)&gt;0,1,0)</f>
        <v>10</v>
      </c>
      <c r="E5" s="12">
        <f>($N5-MOD($N5,10))/10+IF(MOD($N5,10)&gt;1,1,0)</f>
        <v>10</v>
      </c>
      <c r="F5" s="12">
        <f>($N5-MOD($N5,10))/10+IF(MOD($N5,10)&gt;2,1,0)</f>
        <v>10</v>
      </c>
      <c r="G5" s="12">
        <f>($N5-MOD($N5,10))/10+IF(MOD($N5,10)&gt;3,1,0)</f>
        <v>10</v>
      </c>
      <c r="H5" s="12">
        <f>($N5-MOD($N5,10))/10+IF(MOD($N5,10)&gt;4,1,0)</f>
        <v>10</v>
      </c>
      <c r="I5" s="12">
        <f>($N5-MOD($N5,10))/10+IF(MOD($N5,10)&gt;5,1,0)</f>
        <v>10</v>
      </c>
      <c r="J5" s="12">
        <f>($N5-MOD($N5,10))/10+IF(MOD($N5,10)&gt;6,1,0)</f>
        <v>10</v>
      </c>
      <c r="K5" s="12">
        <f>($N5-MOD($N5,10))/10+IF(MOD($N5,10)&gt;7,1,0)</f>
        <v>10</v>
      </c>
      <c r="L5" s="12">
        <f>($N5-MOD($N5,10))/10+IF(MOD($N5,10)&gt;8,1,0)</f>
        <v>10</v>
      </c>
      <c r="M5" s="12">
        <f>($N5-MOD($N5,10))/10+IF(MOD($N5,10)&gt;9,1,0)</f>
        <v>10</v>
      </c>
      <c r="N5" s="13">
        <f>Genel!I2</f>
        <v>100</v>
      </c>
      <c r="O5" s="3"/>
      <c r="P5" s="4"/>
    </row>
    <row r="6" spans="1:16" x14ac:dyDescent="0.25">
      <c r="A6" s="10">
        <v>2</v>
      </c>
      <c r="B6" s="11">
        <f>Genel!A3</f>
        <v>10</v>
      </c>
      <c r="C6" s="11">
        <f>Genel!B3</f>
        <v>0</v>
      </c>
      <c r="D6" s="12">
        <f t="shared" ref="D6:D21" si="0">($N6-MOD($N6,10))/10+IF(MOD($N6,10)&gt;0,1,0)</f>
        <v>7</v>
      </c>
      <c r="E6" s="12">
        <f>($N6-MOD($N6,10))/10+IF(MOD($N6,10)&gt;1,1,0)</f>
        <v>7</v>
      </c>
      <c r="F6" s="12">
        <f>($N6-MOD($N6,10))/10+IF(MOD($N6,10)&gt;2,1,0)</f>
        <v>7</v>
      </c>
      <c r="G6" s="12">
        <f>($N6-MOD($N6,10))/10+IF(MOD($N6,10)&gt;3,1,0)</f>
        <v>7</v>
      </c>
      <c r="H6" s="12">
        <f>($N6-MOD($N6,10))/10+IF(MOD($N6,10)&gt;4,1,0)</f>
        <v>7</v>
      </c>
      <c r="I6" s="12">
        <f>($N6-MOD($N6,10))/10+IF(MOD($N6,10)&gt;5,1,0)</f>
        <v>7</v>
      </c>
      <c r="J6" s="12">
        <f>($N6-MOD($N6,10))/10+IF(MOD($N6,10)&gt;6,1,0)</f>
        <v>7</v>
      </c>
      <c r="K6" s="12">
        <f>($N6-MOD($N6,10))/10+IF(MOD($N6,10)&gt;7,1,0)</f>
        <v>7</v>
      </c>
      <c r="L6" s="12">
        <f>($N6-MOD($N6,10))/10+IF(MOD($N6,10)&gt;8,1,0)</f>
        <v>7</v>
      </c>
      <c r="M6" s="12">
        <f>($N6-MOD($N6,10))/10+IF(MOD($N6,10)&gt;9,1,0)</f>
        <v>7</v>
      </c>
      <c r="N6" s="13">
        <f>Genel!I3</f>
        <v>70</v>
      </c>
      <c r="O6" s="3"/>
      <c r="P6" s="4"/>
    </row>
    <row r="7" spans="1:16" x14ac:dyDescent="0.25">
      <c r="A7" s="10">
        <v>3</v>
      </c>
      <c r="B7" s="11">
        <f>Genel!A4</f>
        <v>32</v>
      </c>
      <c r="C7" s="11">
        <f>Genel!B4</f>
        <v>0</v>
      </c>
      <c r="D7" s="12">
        <f t="shared" si="0"/>
        <v>5</v>
      </c>
      <c r="E7" s="12">
        <f t="shared" ref="E7:E24" si="1">($N7-MOD($N7,10))/10+IF(MOD($N7,10)&gt;1,1,0)</f>
        <v>5</v>
      </c>
      <c r="F7" s="12">
        <f t="shared" ref="F7:F24" si="2">($N7-MOD($N7,10))/10+IF(MOD($N7,10)&gt;2,1,0)</f>
        <v>5</v>
      </c>
      <c r="G7" s="12">
        <f t="shared" ref="G7:G24" si="3">($N7-MOD($N7,10))/10+IF(MOD($N7,10)&gt;3,1,0)</f>
        <v>5</v>
      </c>
      <c r="H7" s="12">
        <f t="shared" ref="H7:H24" si="4">($N7-MOD($N7,10))/10+IF(MOD($N7,10)&gt;4,1,0)</f>
        <v>5</v>
      </c>
      <c r="I7" s="12">
        <f t="shared" ref="I7:I24" si="5">($N7-MOD($N7,10))/10+IF(MOD($N7,10)&gt;5,1,0)</f>
        <v>4</v>
      </c>
      <c r="J7" s="12">
        <f t="shared" ref="J7:J24" si="6">($N7-MOD($N7,10))/10+IF(MOD($N7,10)&gt;6,1,0)</f>
        <v>4</v>
      </c>
      <c r="K7" s="12">
        <f t="shared" ref="K7:K24" si="7">($N7-MOD($N7,10))/10+IF(MOD($N7,10)&gt;7,1,0)</f>
        <v>4</v>
      </c>
      <c r="L7" s="12">
        <f t="shared" ref="L7:L24" si="8">($N7-MOD($N7,10))/10+IF(MOD($N7,10)&gt;8,1,0)</f>
        <v>4</v>
      </c>
      <c r="M7" s="12">
        <f t="shared" ref="M7:M24" si="9">($N7-MOD($N7,10))/10+IF(MOD($N7,10)&gt;9,1,0)</f>
        <v>4</v>
      </c>
      <c r="N7" s="13">
        <f>Genel!I4</f>
        <v>45</v>
      </c>
      <c r="O7" s="3"/>
      <c r="P7" s="4"/>
    </row>
    <row r="8" spans="1:16" x14ac:dyDescent="0.25">
      <c r="A8" s="10">
        <v>4</v>
      </c>
      <c r="B8" s="11">
        <f>Genel!A5</f>
        <v>34</v>
      </c>
      <c r="C8" s="11">
        <f>Genel!B5</f>
        <v>0</v>
      </c>
      <c r="D8" s="12">
        <f t="shared" si="0"/>
        <v>10</v>
      </c>
      <c r="E8" s="12">
        <f t="shared" si="1"/>
        <v>10</v>
      </c>
      <c r="F8" s="12">
        <f t="shared" si="2"/>
        <v>10</v>
      </c>
      <c r="G8" s="12">
        <f t="shared" si="3"/>
        <v>10</v>
      </c>
      <c r="H8" s="12">
        <f t="shared" si="4"/>
        <v>10</v>
      </c>
      <c r="I8" s="12">
        <f t="shared" si="5"/>
        <v>10</v>
      </c>
      <c r="J8" s="12">
        <f t="shared" si="6"/>
        <v>10</v>
      </c>
      <c r="K8" s="12">
        <f t="shared" si="7"/>
        <v>10</v>
      </c>
      <c r="L8" s="12">
        <f t="shared" si="8"/>
        <v>10</v>
      </c>
      <c r="M8" s="12">
        <f t="shared" si="9"/>
        <v>10</v>
      </c>
      <c r="N8" s="13">
        <f>Genel!I5</f>
        <v>100</v>
      </c>
      <c r="O8" s="3"/>
      <c r="P8" s="4"/>
    </row>
    <row r="9" spans="1:16" x14ac:dyDescent="0.25">
      <c r="A9" s="10">
        <v>5</v>
      </c>
      <c r="B9" s="11">
        <f>Genel!A6</f>
        <v>38</v>
      </c>
      <c r="C9" s="11">
        <f>Genel!B6</f>
        <v>0</v>
      </c>
      <c r="D9" s="12">
        <f t="shared" si="0"/>
        <v>10</v>
      </c>
      <c r="E9" s="12">
        <f t="shared" si="1"/>
        <v>10</v>
      </c>
      <c r="F9" s="12">
        <f t="shared" si="2"/>
        <v>10</v>
      </c>
      <c r="G9" s="12">
        <f t="shared" si="3"/>
        <v>10</v>
      </c>
      <c r="H9" s="12">
        <f t="shared" si="4"/>
        <v>10</v>
      </c>
      <c r="I9" s="12">
        <f t="shared" si="5"/>
        <v>10</v>
      </c>
      <c r="J9" s="12">
        <f t="shared" si="6"/>
        <v>10</v>
      </c>
      <c r="K9" s="12">
        <f t="shared" si="7"/>
        <v>10</v>
      </c>
      <c r="L9" s="12">
        <f t="shared" si="8"/>
        <v>10</v>
      </c>
      <c r="M9" s="12">
        <f t="shared" si="9"/>
        <v>10</v>
      </c>
      <c r="N9" s="13">
        <f>Genel!I6</f>
        <v>100</v>
      </c>
      <c r="O9" s="3"/>
      <c r="P9" s="4"/>
    </row>
    <row r="10" spans="1:16" x14ac:dyDescent="0.25">
      <c r="A10" s="10">
        <v>6</v>
      </c>
      <c r="B10" s="11">
        <f>Genel!A7</f>
        <v>54</v>
      </c>
      <c r="C10" s="11">
        <f>Genel!B7</f>
        <v>0</v>
      </c>
      <c r="D10" s="12">
        <f t="shared" si="0"/>
        <v>7</v>
      </c>
      <c r="E10" s="12">
        <f t="shared" si="1"/>
        <v>7</v>
      </c>
      <c r="F10" s="12">
        <f t="shared" si="2"/>
        <v>7</v>
      </c>
      <c r="G10" s="12">
        <f t="shared" si="3"/>
        <v>7</v>
      </c>
      <c r="H10" s="12">
        <f t="shared" si="4"/>
        <v>7</v>
      </c>
      <c r="I10" s="12">
        <f t="shared" si="5"/>
        <v>7</v>
      </c>
      <c r="J10" s="12">
        <f t="shared" si="6"/>
        <v>7</v>
      </c>
      <c r="K10" s="12">
        <f t="shared" si="7"/>
        <v>7</v>
      </c>
      <c r="L10" s="12">
        <f t="shared" si="8"/>
        <v>7</v>
      </c>
      <c r="M10" s="12">
        <f t="shared" si="9"/>
        <v>7</v>
      </c>
      <c r="N10" s="13">
        <f>Genel!I7</f>
        <v>70</v>
      </c>
      <c r="O10" s="3"/>
      <c r="P10" s="4"/>
    </row>
    <row r="11" spans="1:16" x14ac:dyDescent="0.25">
      <c r="A11" s="10">
        <v>7</v>
      </c>
      <c r="B11" s="11">
        <f>Genel!A8</f>
        <v>61</v>
      </c>
      <c r="C11" s="11">
        <f>Genel!B8</f>
        <v>0</v>
      </c>
      <c r="D11" s="12">
        <f t="shared" si="0"/>
        <v>6</v>
      </c>
      <c r="E11" s="12">
        <f t="shared" si="1"/>
        <v>6</v>
      </c>
      <c r="F11" s="12">
        <f t="shared" si="2"/>
        <v>6</v>
      </c>
      <c r="G11" s="12">
        <f t="shared" si="3"/>
        <v>6</v>
      </c>
      <c r="H11" s="12">
        <f t="shared" si="4"/>
        <v>6</v>
      </c>
      <c r="I11" s="12">
        <f t="shared" si="5"/>
        <v>5</v>
      </c>
      <c r="J11" s="12">
        <f t="shared" si="6"/>
        <v>5</v>
      </c>
      <c r="K11" s="12">
        <f t="shared" si="7"/>
        <v>5</v>
      </c>
      <c r="L11" s="12">
        <f t="shared" si="8"/>
        <v>5</v>
      </c>
      <c r="M11" s="12">
        <f t="shared" si="9"/>
        <v>5</v>
      </c>
      <c r="N11" s="13">
        <f>Genel!I8</f>
        <v>55</v>
      </c>
      <c r="O11" s="3"/>
      <c r="P11" s="4"/>
    </row>
    <row r="12" spans="1:16" x14ac:dyDescent="0.25">
      <c r="A12" s="10">
        <v>8</v>
      </c>
      <c r="B12" s="11">
        <f>Genel!A9</f>
        <v>93</v>
      </c>
      <c r="C12" s="11">
        <f>Genel!B9</f>
        <v>0</v>
      </c>
      <c r="D12" s="12">
        <f t="shared" si="0"/>
        <v>9</v>
      </c>
      <c r="E12" s="12">
        <f t="shared" si="1"/>
        <v>9</v>
      </c>
      <c r="F12" s="12">
        <f t="shared" si="2"/>
        <v>9</v>
      </c>
      <c r="G12" s="12">
        <f t="shared" si="3"/>
        <v>9</v>
      </c>
      <c r="H12" s="12">
        <f t="shared" si="4"/>
        <v>9</v>
      </c>
      <c r="I12" s="12">
        <f t="shared" si="5"/>
        <v>8</v>
      </c>
      <c r="J12" s="12">
        <f t="shared" si="6"/>
        <v>8</v>
      </c>
      <c r="K12" s="12">
        <f t="shared" si="7"/>
        <v>8</v>
      </c>
      <c r="L12" s="12">
        <f t="shared" si="8"/>
        <v>8</v>
      </c>
      <c r="M12" s="12">
        <f t="shared" si="9"/>
        <v>8</v>
      </c>
      <c r="N12" s="13">
        <f>Genel!I9</f>
        <v>85</v>
      </c>
      <c r="O12" s="3"/>
      <c r="P12" s="4"/>
    </row>
    <row r="13" spans="1:16" x14ac:dyDescent="0.25">
      <c r="A13" s="10">
        <v>9</v>
      </c>
      <c r="B13" s="11">
        <f>Genel!A10</f>
        <v>118</v>
      </c>
      <c r="C13" s="11">
        <f>Genel!B10</f>
        <v>0</v>
      </c>
      <c r="D13" s="12">
        <f t="shared" si="0"/>
        <v>10</v>
      </c>
      <c r="E13" s="12">
        <f t="shared" si="1"/>
        <v>10</v>
      </c>
      <c r="F13" s="12">
        <f t="shared" si="2"/>
        <v>10</v>
      </c>
      <c r="G13" s="12">
        <f t="shared" si="3"/>
        <v>10</v>
      </c>
      <c r="H13" s="12">
        <f t="shared" si="4"/>
        <v>10</v>
      </c>
      <c r="I13" s="12">
        <f t="shared" si="5"/>
        <v>10</v>
      </c>
      <c r="J13" s="12">
        <f t="shared" si="6"/>
        <v>10</v>
      </c>
      <c r="K13" s="12">
        <f t="shared" si="7"/>
        <v>10</v>
      </c>
      <c r="L13" s="12">
        <f t="shared" si="8"/>
        <v>10</v>
      </c>
      <c r="M13" s="12">
        <f t="shared" si="9"/>
        <v>10</v>
      </c>
      <c r="N13" s="13">
        <f>Genel!I10</f>
        <v>100</v>
      </c>
      <c r="O13" s="3"/>
      <c r="P13" s="4"/>
    </row>
    <row r="14" spans="1:16" x14ac:dyDescent="0.25">
      <c r="A14" s="10">
        <v>10</v>
      </c>
      <c r="B14" s="11">
        <f>Genel!A11</f>
        <v>166</v>
      </c>
      <c r="C14" s="11">
        <f>Genel!B11</f>
        <v>0</v>
      </c>
      <c r="D14" s="12">
        <f t="shared" si="0"/>
        <v>10</v>
      </c>
      <c r="E14" s="12">
        <f t="shared" si="1"/>
        <v>10</v>
      </c>
      <c r="F14" s="12">
        <f t="shared" si="2"/>
        <v>10</v>
      </c>
      <c r="G14" s="12">
        <f t="shared" si="3"/>
        <v>10</v>
      </c>
      <c r="H14" s="12">
        <f t="shared" si="4"/>
        <v>10</v>
      </c>
      <c r="I14" s="12">
        <f t="shared" si="5"/>
        <v>10</v>
      </c>
      <c r="J14" s="12">
        <f t="shared" si="6"/>
        <v>10</v>
      </c>
      <c r="K14" s="12">
        <f t="shared" si="7"/>
        <v>10</v>
      </c>
      <c r="L14" s="12">
        <f t="shared" si="8"/>
        <v>10</v>
      </c>
      <c r="M14" s="12">
        <f t="shared" si="9"/>
        <v>10</v>
      </c>
      <c r="N14" s="13">
        <f>Genel!I11</f>
        <v>100</v>
      </c>
      <c r="O14" s="3"/>
      <c r="P14" s="4"/>
    </row>
    <row r="15" spans="1:16" x14ac:dyDescent="0.25">
      <c r="A15" s="10">
        <v>11</v>
      </c>
      <c r="B15" s="11">
        <f>Genel!A12</f>
        <v>183</v>
      </c>
      <c r="C15" s="11">
        <f>Genel!B12</f>
        <v>0</v>
      </c>
      <c r="D15" s="12">
        <f t="shared" si="0"/>
        <v>10</v>
      </c>
      <c r="E15" s="12">
        <f t="shared" si="1"/>
        <v>10</v>
      </c>
      <c r="F15" s="12">
        <f t="shared" si="2"/>
        <v>10</v>
      </c>
      <c r="G15" s="12">
        <f t="shared" si="3"/>
        <v>10</v>
      </c>
      <c r="H15" s="12">
        <f t="shared" si="4"/>
        <v>10</v>
      </c>
      <c r="I15" s="12">
        <f t="shared" si="5"/>
        <v>10</v>
      </c>
      <c r="J15" s="12">
        <f t="shared" si="6"/>
        <v>10</v>
      </c>
      <c r="K15" s="12">
        <f t="shared" si="7"/>
        <v>10</v>
      </c>
      <c r="L15" s="12">
        <f t="shared" si="8"/>
        <v>10</v>
      </c>
      <c r="M15" s="12">
        <f t="shared" si="9"/>
        <v>10</v>
      </c>
      <c r="N15" s="13">
        <f>Genel!I12</f>
        <v>100</v>
      </c>
      <c r="O15" s="3"/>
      <c r="P15" s="4"/>
    </row>
    <row r="16" spans="1:16" x14ac:dyDescent="0.25">
      <c r="A16" s="10">
        <v>12</v>
      </c>
      <c r="B16" s="11">
        <f>Genel!A13</f>
        <v>184</v>
      </c>
      <c r="C16" s="11">
        <f>Genel!B13</f>
        <v>0</v>
      </c>
      <c r="D16" s="12">
        <f t="shared" si="0"/>
        <v>7</v>
      </c>
      <c r="E16" s="12">
        <f t="shared" si="1"/>
        <v>7</v>
      </c>
      <c r="F16" s="12">
        <f t="shared" si="2"/>
        <v>7</v>
      </c>
      <c r="G16" s="12">
        <f t="shared" si="3"/>
        <v>7</v>
      </c>
      <c r="H16" s="12">
        <f t="shared" si="4"/>
        <v>7</v>
      </c>
      <c r="I16" s="12">
        <f t="shared" si="5"/>
        <v>6</v>
      </c>
      <c r="J16" s="12">
        <f t="shared" si="6"/>
        <v>6</v>
      </c>
      <c r="K16" s="12">
        <f t="shared" si="7"/>
        <v>6</v>
      </c>
      <c r="L16" s="12">
        <f t="shared" si="8"/>
        <v>6</v>
      </c>
      <c r="M16" s="12">
        <f t="shared" si="9"/>
        <v>6</v>
      </c>
      <c r="N16" s="13">
        <f>Genel!I13</f>
        <v>65</v>
      </c>
      <c r="O16" s="3"/>
      <c r="P16" s="4"/>
    </row>
    <row r="17" spans="1:16" x14ac:dyDescent="0.25">
      <c r="A17" s="10">
        <v>13</v>
      </c>
      <c r="B17" s="11">
        <f>Genel!A14</f>
        <v>205</v>
      </c>
      <c r="C17" s="11">
        <f>Genel!B14</f>
        <v>0</v>
      </c>
      <c r="D17" s="12">
        <f t="shared" si="0"/>
        <v>10</v>
      </c>
      <c r="E17" s="12">
        <f t="shared" si="1"/>
        <v>10</v>
      </c>
      <c r="F17" s="12">
        <f t="shared" si="2"/>
        <v>10</v>
      </c>
      <c r="G17" s="12">
        <f t="shared" si="3"/>
        <v>10</v>
      </c>
      <c r="H17" s="12">
        <f t="shared" si="4"/>
        <v>10</v>
      </c>
      <c r="I17" s="12">
        <f t="shared" si="5"/>
        <v>9</v>
      </c>
      <c r="J17" s="12">
        <f t="shared" si="6"/>
        <v>9</v>
      </c>
      <c r="K17" s="12">
        <f t="shared" si="7"/>
        <v>9</v>
      </c>
      <c r="L17" s="12">
        <f t="shared" si="8"/>
        <v>9</v>
      </c>
      <c r="M17" s="12">
        <f t="shared" si="9"/>
        <v>9</v>
      </c>
      <c r="N17" s="13">
        <f>Genel!I14</f>
        <v>95</v>
      </c>
      <c r="O17" s="3"/>
      <c r="P17" s="4"/>
    </row>
    <row r="18" spans="1:16" x14ac:dyDescent="0.25">
      <c r="A18" s="10">
        <v>14</v>
      </c>
      <c r="B18" s="11">
        <f>Genel!A15</f>
        <v>242</v>
      </c>
      <c r="C18" s="11">
        <f>Genel!B15</f>
        <v>0</v>
      </c>
      <c r="D18" s="12">
        <f t="shared" si="0"/>
        <v>10</v>
      </c>
      <c r="E18" s="12">
        <f t="shared" si="1"/>
        <v>10</v>
      </c>
      <c r="F18" s="12">
        <f t="shared" si="2"/>
        <v>10</v>
      </c>
      <c r="G18" s="12">
        <f t="shared" si="3"/>
        <v>10</v>
      </c>
      <c r="H18" s="12">
        <f t="shared" si="4"/>
        <v>10</v>
      </c>
      <c r="I18" s="12">
        <f t="shared" si="5"/>
        <v>10</v>
      </c>
      <c r="J18" s="12">
        <f t="shared" si="6"/>
        <v>10</v>
      </c>
      <c r="K18" s="12">
        <f t="shared" si="7"/>
        <v>10</v>
      </c>
      <c r="L18" s="12">
        <f t="shared" si="8"/>
        <v>10</v>
      </c>
      <c r="M18" s="12">
        <f t="shared" si="9"/>
        <v>10</v>
      </c>
      <c r="N18" s="13">
        <f>Genel!I15</f>
        <v>100</v>
      </c>
      <c r="O18" s="3"/>
      <c r="P18" s="4"/>
    </row>
    <row r="19" spans="1:16" x14ac:dyDescent="0.25">
      <c r="A19" s="10">
        <v>15</v>
      </c>
      <c r="B19" s="11">
        <f>Genel!A16</f>
        <v>250</v>
      </c>
      <c r="C19" s="11">
        <f>Genel!B16</f>
        <v>0</v>
      </c>
      <c r="D19" s="12">
        <f t="shared" si="0"/>
        <v>10</v>
      </c>
      <c r="E19" s="12">
        <f t="shared" si="1"/>
        <v>10</v>
      </c>
      <c r="F19" s="12">
        <f t="shared" si="2"/>
        <v>10</v>
      </c>
      <c r="G19" s="12">
        <f t="shared" si="3"/>
        <v>10</v>
      </c>
      <c r="H19" s="12">
        <f t="shared" si="4"/>
        <v>10</v>
      </c>
      <c r="I19" s="12">
        <f t="shared" si="5"/>
        <v>10</v>
      </c>
      <c r="J19" s="12">
        <f t="shared" si="6"/>
        <v>10</v>
      </c>
      <c r="K19" s="12">
        <f t="shared" si="7"/>
        <v>10</v>
      </c>
      <c r="L19" s="12">
        <f t="shared" si="8"/>
        <v>10</v>
      </c>
      <c r="M19" s="12">
        <f t="shared" si="9"/>
        <v>10</v>
      </c>
      <c r="N19" s="13">
        <f>Genel!I16</f>
        <v>100</v>
      </c>
      <c r="O19" s="3"/>
      <c r="P19" s="4"/>
    </row>
    <row r="20" spans="1:16" x14ac:dyDescent="0.25">
      <c r="A20" s="10">
        <v>16</v>
      </c>
      <c r="B20" s="11">
        <f>Genel!A17</f>
        <v>373</v>
      </c>
      <c r="C20" s="11">
        <f>Genel!B17</f>
        <v>0</v>
      </c>
      <c r="D20" s="12">
        <f t="shared" si="0"/>
        <v>10</v>
      </c>
      <c r="E20" s="12">
        <f t="shared" si="1"/>
        <v>10</v>
      </c>
      <c r="F20" s="12">
        <f t="shared" si="2"/>
        <v>10</v>
      </c>
      <c r="G20" s="12">
        <f t="shared" si="3"/>
        <v>10</v>
      </c>
      <c r="H20" s="12">
        <f t="shared" si="4"/>
        <v>10</v>
      </c>
      <c r="I20" s="12">
        <f t="shared" si="5"/>
        <v>10</v>
      </c>
      <c r="J20" s="12">
        <f t="shared" si="6"/>
        <v>10</v>
      </c>
      <c r="K20" s="12">
        <f t="shared" si="7"/>
        <v>10</v>
      </c>
      <c r="L20" s="12">
        <f t="shared" si="8"/>
        <v>10</v>
      </c>
      <c r="M20" s="12">
        <f t="shared" si="9"/>
        <v>10</v>
      </c>
      <c r="N20" s="13">
        <f>Genel!I17</f>
        <v>100</v>
      </c>
      <c r="O20" s="3"/>
      <c r="P20" s="4"/>
    </row>
    <row r="21" spans="1:16" x14ac:dyDescent="0.25">
      <c r="A21" s="10">
        <v>17</v>
      </c>
      <c r="B21" s="11">
        <f>Genel!A18</f>
        <v>393</v>
      </c>
      <c r="C21" s="11">
        <f>Genel!B18</f>
        <v>0</v>
      </c>
      <c r="D21" s="12">
        <f t="shared" si="0"/>
        <v>10</v>
      </c>
      <c r="E21" s="12">
        <f t="shared" si="1"/>
        <v>10</v>
      </c>
      <c r="F21" s="12">
        <f t="shared" si="2"/>
        <v>10</v>
      </c>
      <c r="G21" s="12">
        <f t="shared" si="3"/>
        <v>10</v>
      </c>
      <c r="H21" s="12">
        <f t="shared" si="4"/>
        <v>10</v>
      </c>
      <c r="I21" s="12">
        <f t="shared" si="5"/>
        <v>10</v>
      </c>
      <c r="J21" s="12">
        <f t="shared" si="6"/>
        <v>10</v>
      </c>
      <c r="K21" s="12">
        <f t="shared" si="7"/>
        <v>10</v>
      </c>
      <c r="L21" s="12">
        <f t="shared" si="8"/>
        <v>10</v>
      </c>
      <c r="M21" s="12">
        <f t="shared" si="9"/>
        <v>10</v>
      </c>
      <c r="N21" s="13">
        <f>Genel!I18</f>
        <v>100</v>
      </c>
      <c r="O21" s="3"/>
      <c r="P21" s="4"/>
    </row>
    <row r="22" spans="1:16" x14ac:dyDescent="0.25">
      <c r="A22" s="10">
        <v>18</v>
      </c>
      <c r="B22" s="11">
        <f>Genel!A19</f>
        <v>401</v>
      </c>
      <c r="C22" s="11">
        <f>Genel!B19</f>
        <v>0</v>
      </c>
      <c r="D22" s="12">
        <f>($N22-MOD($N22,10))/10+IF(MOD($N22,10)&gt;0,1,0)</f>
        <v>8</v>
      </c>
      <c r="E22" s="12">
        <f t="shared" si="1"/>
        <v>8</v>
      </c>
      <c r="F22" s="12">
        <f t="shared" si="2"/>
        <v>8</v>
      </c>
      <c r="G22" s="12">
        <f t="shared" si="3"/>
        <v>8</v>
      </c>
      <c r="H22" s="12">
        <f t="shared" si="4"/>
        <v>8</v>
      </c>
      <c r="I22" s="12">
        <f t="shared" si="5"/>
        <v>8</v>
      </c>
      <c r="J22" s="12">
        <f t="shared" si="6"/>
        <v>8</v>
      </c>
      <c r="K22" s="12">
        <f t="shared" si="7"/>
        <v>8</v>
      </c>
      <c r="L22" s="12">
        <f t="shared" si="8"/>
        <v>8</v>
      </c>
      <c r="M22" s="12">
        <f t="shared" si="9"/>
        <v>8</v>
      </c>
      <c r="N22" s="13">
        <f>Genel!I19</f>
        <v>80</v>
      </c>
      <c r="O22" s="3"/>
      <c r="P22" s="4"/>
    </row>
    <row r="23" spans="1:16" x14ac:dyDescent="0.25">
      <c r="A23" s="10">
        <v>19</v>
      </c>
      <c r="B23" s="11">
        <f>Genel!A20</f>
        <v>441</v>
      </c>
      <c r="C23" s="11">
        <f>Genel!B20</f>
        <v>0</v>
      </c>
      <c r="D23" s="12">
        <f>($N23-MOD($N23,10))/10+IF(MOD($N23,10)&gt;0,1,0)</f>
        <v>10</v>
      </c>
      <c r="E23" s="12">
        <f t="shared" si="1"/>
        <v>10</v>
      </c>
      <c r="F23" s="12">
        <f t="shared" si="2"/>
        <v>10</v>
      </c>
      <c r="G23" s="12">
        <f t="shared" si="3"/>
        <v>10</v>
      </c>
      <c r="H23" s="12">
        <f t="shared" si="4"/>
        <v>10</v>
      </c>
      <c r="I23" s="12">
        <f t="shared" si="5"/>
        <v>10</v>
      </c>
      <c r="J23" s="12">
        <f t="shared" si="6"/>
        <v>10</v>
      </c>
      <c r="K23" s="12">
        <f t="shared" si="7"/>
        <v>10</v>
      </c>
      <c r="L23" s="12">
        <f t="shared" si="8"/>
        <v>10</v>
      </c>
      <c r="M23" s="12">
        <f t="shared" si="9"/>
        <v>10</v>
      </c>
      <c r="N23" s="13">
        <f>Genel!I20</f>
        <v>100</v>
      </c>
      <c r="O23" s="3"/>
      <c r="P23" s="4"/>
    </row>
    <row r="24" spans="1:16" x14ac:dyDescent="0.25">
      <c r="A24" s="10">
        <v>20</v>
      </c>
      <c r="B24" s="11">
        <f>Genel!A21</f>
        <v>447</v>
      </c>
      <c r="C24" s="11">
        <f>Genel!B21</f>
        <v>0</v>
      </c>
      <c r="D24" s="12">
        <f>($N24-MOD($N24,10))/10+IF(MOD($N24,10)&gt;0,1,0)</f>
        <v>9</v>
      </c>
      <c r="E24" s="12">
        <f t="shared" si="1"/>
        <v>9</v>
      </c>
      <c r="F24" s="12">
        <f t="shared" si="2"/>
        <v>9</v>
      </c>
      <c r="G24" s="12">
        <f t="shared" si="3"/>
        <v>9</v>
      </c>
      <c r="H24" s="12">
        <f t="shared" si="4"/>
        <v>9</v>
      </c>
      <c r="I24" s="12">
        <f t="shared" si="5"/>
        <v>8</v>
      </c>
      <c r="J24" s="12">
        <f t="shared" si="6"/>
        <v>8</v>
      </c>
      <c r="K24" s="12">
        <f t="shared" si="7"/>
        <v>8</v>
      </c>
      <c r="L24" s="12">
        <f t="shared" si="8"/>
        <v>8</v>
      </c>
      <c r="M24" s="12">
        <f t="shared" si="9"/>
        <v>8</v>
      </c>
      <c r="N24" s="13">
        <f>Genel!I21</f>
        <v>85</v>
      </c>
      <c r="O24" s="3"/>
      <c r="P24" s="4"/>
    </row>
    <row r="25" spans="1:16" x14ac:dyDescent="0.25">
      <c r="A25" s="11">
        <v>21</v>
      </c>
      <c r="B25" s="11">
        <f>Genel!A22</f>
        <v>476</v>
      </c>
      <c r="C25" s="11">
        <f>Genel!B22</f>
        <v>0</v>
      </c>
      <c r="D25" s="12">
        <f>($N25-MOD($N25,10))/10+IF(MOD($N25,10)&gt;0,1,0)</f>
        <v>10</v>
      </c>
      <c r="E25" s="12">
        <f>($N25-MOD($N25,10))/10+IF(MOD($N25,10)&gt;1,1,0)</f>
        <v>10</v>
      </c>
      <c r="F25" s="12">
        <f>($N25-MOD($N25,10))/10+IF(MOD($N25,10)&gt;2,1,0)</f>
        <v>10</v>
      </c>
      <c r="G25" s="12">
        <f>($N25-MOD($N25,10))/10+IF(MOD($N25,10)&gt;3,1,0)</f>
        <v>10</v>
      </c>
      <c r="H25" s="12">
        <f>($N25-MOD($N25,10))/10+IF(MOD($N25,10)&gt;4,1,0)</f>
        <v>10</v>
      </c>
      <c r="I25" s="12">
        <f>($N25-MOD($N25,10))/10+IF(MOD($N25,10)&gt;5,1,0)</f>
        <v>10</v>
      </c>
      <c r="J25" s="12">
        <f>($N25-MOD($N25,10))/10+IF(MOD($N25,10)&gt;6,1,0)</f>
        <v>10</v>
      </c>
      <c r="K25" s="12">
        <f>($N25-MOD($N25,10))/10+IF(MOD($N25,10)&gt;7,1,0)</f>
        <v>10</v>
      </c>
      <c r="L25" s="12">
        <f>($N25-MOD($N25,10))/10+IF(MOD($N25,10)&gt;8,1,0)</f>
        <v>10</v>
      </c>
      <c r="M25" s="12">
        <f>($N25-MOD($N25,10))/10+IF(MOD($N25,10)&gt;9,1,0)</f>
        <v>10</v>
      </c>
      <c r="N25" s="13">
        <f>Genel!I22</f>
        <v>100</v>
      </c>
      <c r="O25" s="3"/>
    </row>
    <row r="26" spans="1:16" x14ac:dyDescent="0.25">
      <c r="A26" s="11">
        <v>22</v>
      </c>
      <c r="B26" s="11">
        <f>Genel!A23</f>
        <v>636</v>
      </c>
      <c r="C26" s="11">
        <f>Genel!B23</f>
        <v>0</v>
      </c>
      <c r="D26" s="12">
        <f t="shared" ref="D26:D36" si="10">($N26-MOD($N26,10))/10+IF(MOD($N26,10)&gt;0,1,0)</f>
        <v>10</v>
      </c>
      <c r="E26" s="12">
        <f>($N26-MOD($N26,10))/10+IF(MOD($N26,10)&gt;1,1,0)</f>
        <v>10</v>
      </c>
      <c r="F26" s="12">
        <f>($N26-MOD($N26,10))/10+IF(MOD($N26,10)&gt;2,1,0)</f>
        <v>10</v>
      </c>
      <c r="G26" s="12">
        <f>($N26-MOD($N26,10))/10+IF(MOD($N26,10)&gt;3,1,0)</f>
        <v>10</v>
      </c>
      <c r="H26" s="12">
        <f>($N26-MOD($N26,10))/10+IF(MOD($N26,10)&gt;4,1,0)</f>
        <v>10</v>
      </c>
      <c r="I26" s="12">
        <f>($N26-MOD($N26,10))/10+IF(MOD($N26,10)&gt;5,1,0)</f>
        <v>10</v>
      </c>
      <c r="J26" s="12">
        <f>($N26-MOD($N26,10))/10+IF(MOD($N26,10)&gt;6,1,0)</f>
        <v>10</v>
      </c>
      <c r="K26" s="12">
        <f>($N26-MOD($N26,10))/10+IF(MOD($N26,10)&gt;7,1,0)</f>
        <v>10</v>
      </c>
      <c r="L26" s="12">
        <f>($N26-MOD($N26,10))/10+IF(MOD($N26,10)&gt;8,1,0)</f>
        <v>10</v>
      </c>
      <c r="M26" s="12">
        <f>($N26-MOD($N26,10))/10+IF(MOD($N26,10)&gt;9,1,0)</f>
        <v>10</v>
      </c>
      <c r="N26" s="13">
        <f>Genel!I23</f>
        <v>100</v>
      </c>
      <c r="O26" s="3"/>
    </row>
    <row r="27" spans="1:16" x14ac:dyDescent="0.25">
      <c r="A27" s="11">
        <v>23</v>
      </c>
      <c r="B27" s="11">
        <f>Genel!A24</f>
        <v>0</v>
      </c>
      <c r="C27" s="11">
        <f>Genel!B24</f>
        <v>0</v>
      </c>
      <c r="D27" s="12">
        <f t="shared" si="10"/>
        <v>0</v>
      </c>
      <c r="E27" s="12">
        <f t="shared" ref="E27:E36" si="11">($N27-MOD($N27,10))/10+IF(MOD($N27,10)&gt;1,1,0)</f>
        <v>0</v>
      </c>
      <c r="F27" s="12">
        <f t="shared" ref="F27:F36" si="12">($N27-MOD($N27,10))/10+IF(MOD($N27,10)&gt;2,1,0)</f>
        <v>0</v>
      </c>
      <c r="G27" s="12">
        <f t="shared" ref="G27:G36" si="13">($N27-MOD($N27,10))/10+IF(MOD($N27,10)&gt;3,1,0)</f>
        <v>0</v>
      </c>
      <c r="H27" s="12">
        <f t="shared" ref="H27:H36" si="14">($N27-MOD($N27,10))/10+IF(MOD($N27,10)&gt;4,1,0)</f>
        <v>0</v>
      </c>
      <c r="I27" s="12">
        <f t="shared" ref="I27:I36" si="15">($N27-MOD($N27,10))/10+IF(MOD($N27,10)&gt;5,1,0)</f>
        <v>0</v>
      </c>
      <c r="J27" s="12">
        <f t="shared" ref="J27:J36" si="16">($N27-MOD($N27,10))/10+IF(MOD($N27,10)&gt;6,1,0)</f>
        <v>0</v>
      </c>
      <c r="K27" s="12">
        <f t="shared" ref="K27:K36" si="17">($N27-MOD($N27,10))/10+IF(MOD($N27,10)&gt;7,1,0)</f>
        <v>0</v>
      </c>
      <c r="L27" s="12">
        <f t="shared" ref="L27:L36" si="18">($N27-MOD($N27,10))/10+IF(MOD($N27,10)&gt;8,1,0)</f>
        <v>0</v>
      </c>
      <c r="M27" s="12">
        <f t="shared" ref="M27:M36" si="19">($N27-MOD($N27,10))/10+IF(MOD($N27,10)&gt;9,1,0)</f>
        <v>0</v>
      </c>
      <c r="N27" s="13">
        <f>Genel!I24</f>
        <v>0</v>
      </c>
      <c r="O27" s="3"/>
    </row>
    <row r="28" spans="1:16" x14ac:dyDescent="0.25">
      <c r="A28" s="11">
        <v>24</v>
      </c>
      <c r="B28" s="11">
        <f>Genel!A25</f>
        <v>0</v>
      </c>
      <c r="C28" s="11">
        <f>Genel!B25</f>
        <v>0</v>
      </c>
      <c r="D28" s="12">
        <f t="shared" si="10"/>
        <v>0</v>
      </c>
      <c r="E28" s="12">
        <f t="shared" si="11"/>
        <v>0</v>
      </c>
      <c r="F28" s="12">
        <f t="shared" si="12"/>
        <v>0</v>
      </c>
      <c r="G28" s="12">
        <f t="shared" si="13"/>
        <v>0</v>
      </c>
      <c r="H28" s="12">
        <f t="shared" si="14"/>
        <v>0</v>
      </c>
      <c r="I28" s="12">
        <f t="shared" si="15"/>
        <v>0</v>
      </c>
      <c r="J28" s="12">
        <f t="shared" si="16"/>
        <v>0</v>
      </c>
      <c r="K28" s="12">
        <f t="shared" si="17"/>
        <v>0</v>
      </c>
      <c r="L28" s="12">
        <f t="shared" si="18"/>
        <v>0</v>
      </c>
      <c r="M28" s="12">
        <f t="shared" si="19"/>
        <v>0</v>
      </c>
      <c r="N28" s="13">
        <f>Genel!I25</f>
        <v>0</v>
      </c>
      <c r="O28" s="3"/>
    </row>
    <row r="29" spans="1:16" x14ac:dyDescent="0.25">
      <c r="A29" s="11">
        <v>25</v>
      </c>
      <c r="B29" s="11">
        <f>Genel!A26</f>
        <v>0</v>
      </c>
      <c r="C29" s="11">
        <f>Genel!B26</f>
        <v>0</v>
      </c>
      <c r="D29" s="12">
        <f t="shared" si="10"/>
        <v>0</v>
      </c>
      <c r="E29" s="12">
        <f t="shared" si="11"/>
        <v>0</v>
      </c>
      <c r="F29" s="12">
        <f t="shared" si="12"/>
        <v>0</v>
      </c>
      <c r="G29" s="12">
        <f t="shared" si="13"/>
        <v>0</v>
      </c>
      <c r="H29" s="12">
        <f t="shared" si="14"/>
        <v>0</v>
      </c>
      <c r="I29" s="12">
        <f t="shared" si="15"/>
        <v>0</v>
      </c>
      <c r="J29" s="12">
        <f t="shared" si="16"/>
        <v>0</v>
      </c>
      <c r="K29" s="12">
        <f t="shared" si="17"/>
        <v>0</v>
      </c>
      <c r="L29" s="12">
        <f t="shared" si="18"/>
        <v>0</v>
      </c>
      <c r="M29" s="12">
        <f t="shared" si="19"/>
        <v>0</v>
      </c>
      <c r="N29" s="13">
        <f>Genel!I26</f>
        <v>0</v>
      </c>
      <c r="O29" s="3"/>
    </row>
    <row r="30" spans="1:16" x14ac:dyDescent="0.25">
      <c r="A30" s="11">
        <v>26</v>
      </c>
      <c r="B30" s="11">
        <f>Genel!A27</f>
        <v>0</v>
      </c>
      <c r="C30" s="11">
        <f>Genel!B27</f>
        <v>0</v>
      </c>
      <c r="D30" s="12">
        <f t="shared" si="10"/>
        <v>0</v>
      </c>
      <c r="E30" s="12">
        <f t="shared" si="11"/>
        <v>0</v>
      </c>
      <c r="F30" s="12">
        <f t="shared" si="12"/>
        <v>0</v>
      </c>
      <c r="G30" s="12">
        <f t="shared" si="13"/>
        <v>0</v>
      </c>
      <c r="H30" s="12">
        <f t="shared" si="14"/>
        <v>0</v>
      </c>
      <c r="I30" s="12">
        <f t="shared" si="15"/>
        <v>0</v>
      </c>
      <c r="J30" s="12">
        <f t="shared" si="16"/>
        <v>0</v>
      </c>
      <c r="K30" s="12">
        <f t="shared" si="17"/>
        <v>0</v>
      </c>
      <c r="L30" s="12">
        <f t="shared" si="18"/>
        <v>0</v>
      </c>
      <c r="M30" s="12">
        <f t="shared" si="19"/>
        <v>0</v>
      </c>
      <c r="N30" s="13">
        <f>Genel!I27</f>
        <v>0</v>
      </c>
      <c r="O30" s="3"/>
    </row>
    <row r="31" spans="1:16" x14ac:dyDescent="0.25">
      <c r="A31" s="11">
        <v>27</v>
      </c>
      <c r="B31" s="11">
        <f>Genel!A28</f>
        <v>0</v>
      </c>
      <c r="C31" s="11">
        <f>Genel!B28</f>
        <v>0</v>
      </c>
      <c r="D31" s="12">
        <f t="shared" si="10"/>
        <v>0</v>
      </c>
      <c r="E31" s="12">
        <f t="shared" si="11"/>
        <v>0</v>
      </c>
      <c r="F31" s="12">
        <f t="shared" si="12"/>
        <v>0</v>
      </c>
      <c r="G31" s="12">
        <f t="shared" si="13"/>
        <v>0</v>
      </c>
      <c r="H31" s="12">
        <f t="shared" si="14"/>
        <v>0</v>
      </c>
      <c r="I31" s="12">
        <f t="shared" si="15"/>
        <v>0</v>
      </c>
      <c r="J31" s="12">
        <f t="shared" si="16"/>
        <v>0</v>
      </c>
      <c r="K31" s="12">
        <f t="shared" si="17"/>
        <v>0</v>
      </c>
      <c r="L31" s="12">
        <f t="shared" si="18"/>
        <v>0</v>
      </c>
      <c r="M31" s="12">
        <f t="shared" si="19"/>
        <v>0</v>
      </c>
      <c r="N31" s="13">
        <f>Genel!I28</f>
        <v>0</v>
      </c>
      <c r="O31" s="3"/>
    </row>
    <row r="32" spans="1:16" x14ac:dyDescent="0.25">
      <c r="A32" s="11">
        <v>28</v>
      </c>
      <c r="B32" s="11">
        <f>Genel!A29</f>
        <v>0</v>
      </c>
      <c r="C32" s="11">
        <f>Genel!B29</f>
        <v>0</v>
      </c>
      <c r="D32" s="12">
        <f t="shared" si="10"/>
        <v>0</v>
      </c>
      <c r="E32" s="12">
        <f t="shared" si="11"/>
        <v>0</v>
      </c>
      <c r="F32" s="12">
        <f t="shared" si="12"/>
        <v>0</v>
      </c>
      <c r="G32" s="12">
        <f t="shared" si="13"/>
        <v>0</v>
      </c>
      <c r="H32" s="12">
        <f t="shared" si="14"/>
        <v>0</v>
      </c>
      <c r="I32" s="12">
        <f t="shared" si="15"/>
        <v>0</v>
      </c>
      <c r="J32" s="12">
        <f t="shared" si="16"/>
        <v>0</v>
      </c>
      <c r="K32" s="12">
        <f t="shared" si="17"/>
        <v>0</v>
      </c>
      <c r="L32" s="12">
        <f t="shared" si="18"/>
        <v>0</v>
      </c>
      <c r="M32" s="12">
        <f t="shared" si="19"/>
        <v>0</v>
      </c>
      <c r="N32" s="13">
        <f>Genel!I29</f>
        <v>0</v>
      </c>
      <c r="O32" s="3"/>
    </row>
    <row r="33" spans="1:15" x14ac:dyDescent="0.25">
      <c r="A33" s="11">
        <v>29</v>
      </c>
      <c r="B33" s="11">
        <f>Genel!A30</f>
        <v>0</v>
      </c>
      <c r="C33" s="11">
        <f>Genel!B30</f>
        <v>0</v>
      </c>
      <c r="D33" s="12">
        <f t="shared" si="10"/>
        <v>0</v>
      </c>
      <c r="E33" s="12">
        <f t="shared" si="11"/>
        <v>0</v>
      </c>
      <c r="F33" s="12">
        <f t="shared" si="12"/>
        <v>0</v>
      </c>
      <c r="G33" s="12">
        <f t="shared" si="13"/>
        <v>0</v>
      </c>
      <c r="H33" s="12">
        <f t="shared" si="14"/>
        <v>0</v>
      </c>
      <c r="I33" s="12">
        <f t="shared" si="15"/>
        <v>0</v>
      </c>
      <c r="J33" s="12">
        <f t="shared" si="16"/>
        <v>0</v>
      </c>
      <c r="K33" s="12">
        <f t="shared" si="17"/>
        <v>0</v>
      </c>
      <c r="L33" s="12">
        <f t="shared" si="18"/>
        <v>0</v>
      </c>
      <c r="M33" s="12">
        <f t="shared" si="19"/>
        <v>0</v>
      </c>
      <c r="N33" s="13">
        <f>Genel!I30</f>
        <v>0</v>
      </c>
      <c r="O33" s="3"/>
    </row>
    <row r="34" spans="1:15" x14ac:dyDescent="0.25">
      <c r="A34" s="11">
        <v>30</v>
      </c>
      <c r="B34" s="11">
        <f>Genel!A31</f>
        <v>0</v>
      </c>
      <c r="C34" s="11">
        <f>Genel!B31</f>
        <v>0</v>
      </c>
      <c r="D34" s="12">
        <f t="shared" si="10"/>
        <v>0</v>
      </c>
      <c r="E34" s="12">
        <f t="shared" si="11"/>
        <v>0</v>
      </c>
      <c r="F34" s="12">
        <f t="shared" si="12"/>
        <v>0</v>
      </c>
      <c r="G34" s="12">
        <f t="shared" si="13"/>
        <v>0</v>
      </c>
      <c r="H34" s="12">
        <f t="shared" si="14"/>
        <v>0</v>
      </c>
      <c r="I34" s="12">
        <f t="shared" si="15"/>
        <v>0</v>
      </c>
      <c r="J34" s="12">
        <f t="shared" si="16"/>
        <v>0</v>
      </c>
      <c r="K34" s="12">
        <f t="shared" si="17"/>
        <v>0</v>
      </c>
      <c r="L34" s="12">
        <f t="shared" si="18"/>
        <v>0</v>
      </c>
      <c r="M34" s="12">
        <f t="shared" si="19"/>
        <v>0</v>
      </c>
      <c r="N34" s="13">
        <f>Genel!I31</f>
        <v>0</v>
      </c>
      <c r="O34" s="3"/>
    </row>
    <row r="35" spans="1:15" x14ac:dyDescent="0.25">
      <c r="A35" s="11">
        <v>31</v>
      </c>
      <c r="B35" s="11">
        <f>Genel!A32</f>
        <v>0</v>
      </c>
      <c r="C35" s="11">
        <f>Genel!B32</f>
        <v>0</v>
      </c>
      <c r="D35" s="12">
        <f t="shared" si="10"/>
        <v>0</v>
      </c>
      <c r="E35" s="12">
        <f t="shared" si="11"/>
        <v>0</v>
      </c>
      <c r="F35" s="12">
        <f t="shared" si="12"/>
        <v>0</v>
      </c>
      <c r="G35" s="12">
        <f t="shared" si="13"/>
        <v>0</v>
      </c>
      <c r="H35" s="12">
        <f t="shared" si="14"/>
        <v>0</v>
      </c>
      <c r="I35" s="12">
        <f t="shared" si="15"/>
        <v>0</v>
      </c>
      <c r="J35" s="12">
        <f t="shared" si="16"/>
        <v>0</v>
      </c>
      <c r="K35" s="12">
        <f t="shared" si="17"/>
        <v>0</v>
      </c>
      <c r="L35" s="12">
        <f t="shared" si="18"/>
        <v>0</v>
      </c>
      <c r="M35" s="12">
        <f t="shared" si="19"/>
        <v>0</v>
      </c>
      <c r="N35" s="13">
        <f>Genel!I32</f>
        <v>0</v>
      </c>
      <c r="O35" s="3"/>
    </row>
    <row r="36" spans="1:15" x14ac:dyDescent="0.25">
      <c r="A36" s="11">
        <v>32</v>
      </c>
      <c r="B36" s="11">
        <f>Genel!A33</f>
        <v>0</v>
      </c>
      <c r="C36" s="11">
        <f>Genel!B33</f>
        <v>0</v>
      </c>
      <c r="D36" s="12">
        <f t="shared" si="10"/>
        <v>0</v>
      </c>
      <c r="E36" s="12">
        <f t="shared" si="11"/>
        <v>0</v>
      </c>
      <c r="F36" s="12">
        <f t="shared" si="12"/>
        <v>0</v>
      </c>
      <c r="G36" s="12">
        <f t="shared" si="13"/>
        <v>0</v>
      </c>
      <c r="H36" s="12">
        <f t="shared" si="14"/>
        <v>0</v>
      </c>
      <c r="I36" s="12">
        <f t="shared" si="15"/>
        <v>0</v>
      </c>
      <c r="J36" s="12">
        <f t="shared" si="16"/>
        <v>0</v>
      </c>
      <c r="K36" s="12">
        <f t="shared" si="17"/>
        <v>0</v>
      </c>
      <c r="L36" s="12">
        <f t="shared" si="18"/>
        <v>0</v>
      </c>
      <c r="M36" s="12">
        <f t="shared" si="19"/>
        <v>0</v>
      </c>
      <c r="N36" s="13">
        <f>Genel!I33</f>
        <v>0</v>
      </c>
      <c r="O36" s="3"/>
    </row>
    <row r="37" spans="1:15" ht="18.7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3"/>
    </row>
    <row r="38" spans="1:15" x14ac:dyDescent="0.25">
      <c r="A38" s="14"/>
      <c r="B38" s="16"/>
      <c r="N38" s="15"/>
      <c r="O38" s="3"/>
    </row>
    <row r="39" spans="1:15" x14ac:dyDescent="0.25">
      <c r="A39" s="14"/>
      <c r="B39" s="17"/>
      <c r="L39" s="14">
        <f>Genel!O7</f>
        <v>0</v>
      </c>
      <c r="N39" s="15"/>
      <c r="O39" s="3"/>
    </row>
    <row r="40" spans="1:15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L40" s="17">
        <f>Genel!O8</f>
        <v>0</v>
      </c>
      <c r="N40" s="15"/>
      <c r="O40" s="3"/>
    </row>
    <row r="45" spans="1:15" x14ac:dyDescent="0.25">
      <c r="C45" s="5"/>
      <c r="D45" s="14"/>
      <c r="E45" s="14"/>
      <c r="F45" s="14"/>
      <c r="G45" s="14"/>
      <c r="H45" s="14"/>
      <c r="I45" s="5"/>
      <c r="J45" s="5"/>
      <c r="K45" s="87"/>
      <c r="L45" s="87"/>
      <c r="M45" s="87"/>
    </row>
    <row r="46" spans="1:15" x14ac:dyDescent="0.25">
      <c r="C46" s="5"/>
      <c r="D46" s="17"/>
      <c r="E46" s="17"/>
      <c r="F46" s="17"/>
      <c r="G46" s="17"/>
      <c r="H46" s="17"/>
      <c r="I46" s="5"/>
      <c r="J46" s="5"/>
      <c r="K46" s="88"/>
      <c r="L46" s="88"/>
      <c r="M46" s="88"/>
    </row>
  </sheetData>
  <sheetProtection password="EB51" sheet="1" objects="1" scenarios="1"/>
  <mergeCells count="5">
    <mergeCell ref="A1:N1"/>
    <mergeCell ref="K45:M45"/>
    <mergeCell ref="K46:M46"/>
    <mergeCell ref="A2:N2"/>
    <mergeCell ref="A3:N3"/>
  </mergeCells>
  <phoneticPr fontId="16" type="noConversion"/>
  <pageMargins left="0.23622047244094491" right="0.19685039370078741" top="0.43307086614173229" bottom="0.47244094488188981" header="0.31496062992125984" footer="0.27559055118110237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opLeftCell="A13" zoomScale="70" zoomScaleNormal="55" workbookViewId="0">
      <selection activeCell="D27" sqref="D27"/>
    </sheetView>
  </sheetViews>
  <sheetFormatPr defaultRowHeight="15" x14ac:dyDescent="0.25"/>
  <cols>
    <col min="1" max="1" width="4.140625" style="18" customWidth="1"/>
    <col min="2" max="2" width="5.140625" style="18" customWidth="1"/>
    <col min="3" max="3" width="23.42578125" style="18" customWidth="1"/>
    <col min="4" max="5" width="4.7109375" style="19" customWidth="1"/>
    <col min="6" max="6" width="7.42578125" style="19" customWidth="1"/>
    <col min="7" max="7" width="6.7109375" style="19" customWidth="1"/>
    <col min="8" max="8" width="4.7109375" style="19" customWidth="1"/>
    <col min="9" max="9" width="6.28515625" style="19" customWidth="1"/>
    <col min="10" max="10" width="6.140625" style="19" customWidth="1"/>
    <col min="11" max="11" width="6.7109375" style="19" customWidth="1"/>
    <col min="12" max="12" width="5.140625" style="19" customWidth="1"/>
    <col min="13" max="13" width="9" style="19" customWidth="1"/>
    <col min="14" max="14" width="9.7109375" style="20" customWidth="1"/>
    <col min="15" max="15" width="3.5703125" style="18" customWidth="1"/>
    <col min="16" max="16" width="4.28515625" style="5" customWidth="1"/>
    <col min="17" max="17" width="5.42578125" style="5" customWidth="1"/>
    <col min="18" max="18" width="4.5703125" style="5" customWidth="1"/>
    <col min="19" max="16384" width="9.140625" style="5"/>
  </cols>
  <sheetData>
    <row r="1" spans="1:16" ht="24.75" customHeight="1" x14ac:dyDescent="0.3">
      <c r="A1" s="86">
        <f>Genel!O10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6" ht="36" customHeight="1" x14ac:dyDescent="0.25">
      <c r="A2" s="91" t="s">
        <v>52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"/>
      <c r="P2" s="4"/>
    </row>
    <row r="3" spans="1:16" ht="24" customHeight="1" x14ac:dyDescent="0.25">
      <c r="A3" s="92" t="str">
        <f>Genel!O19</f>
        <v>5 C SINIFI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"/>
      <c r="P3" s="4"/>
    </row>
    <row r="4" spans="1:16" ht="153.75" customHeight="1" x14ac:dyDescent="0.25">
      <c r="A4" s="6" t="s">
        <v>12</v>
      </c>
      <c r="B4" s="6" t="s">
        <v>11</v>
      </c>
      <c r="C4" s="7" t="s">
        <v>28</v>
      </c>
      <c r="D4" s="21" t="s">
        <v>2</v>
      </c>
      <c r="E4" s="21" t="s">
        <v>3</v>
      </c>
      <c r="F4" s="21" t="s">
        <v>7</v>
      </c>
      <c r="G4" s="21" t="s">
        <v>10</v>
      </c>
      <c r="H4" s="21" t="s">
        <v>9</v>
      </c>
      <c r="I4" s="21" t="s">
        <v>8</v>
      </c>
      <c r="J4" s="21" t="s">
        <v>6</v>
      </c>
      <c r="K4" s="21" t="s">
        <v>5</v>
      </c>
      <c r="L4" s="21" t="s">
        <v>4</v>
      </c>
      <c r="M4" s="22" t="s">
        <v>1</v>
      </c>
      <c r="N4" s="6" t="s">
        <v>0</v>
      </c>
      <c r="O4" s="3"/>
      <c r="P4" s="4"/>
    </row>
    <row r="5" spans="1:16" x14ac:dyDescent="0.25">
      <c r="A5" s="10">
        <v>1</v>
      </c>
      <c r="B5" s="11">
        <f>Genel!A2</f>
        <v>9</v>
      </c>
      <c r="C5" s="11" t="str">
        <f>Genel!B2</f>
        <v>isim soy isim</v>
      </c>
      <c r="D5" s="12">
        <f>($N5-MOD($N5,10))/10+IF(MOD($N5,10)&gt;0,1,0)</f>
        <v>10</v>
      </c>
      <c r="E5" s="12">
        <f>($N5-MOD($N5,10))/10+IF(MOD($N5,10)&gt;1,1,0)</f>
        <v>10</v>
      </c>
      <c r="F5" s="12">
        <f>($N5-MOD($N5,10))/10+IF(MOD($N5,10)&gt;2,1,0)</f>
        <v>10</v>
      </c>
      <c r="G5" s="12">
        <f>($N5-MOD($N5,10))/10+IF(MOD($N5,10)&gt;3,1,0)</f>
        <v>10</v>
      </c>
      <c r="H5" s="12">
        <f>($N5-MOD($N5,10))/10+IF(MOD($N5,10)&gt;4,1,0)</f>
        <v>10</v>
      </c>
      <c r="I5" s="12">
        <f>($N5-MOD($N5,10))/10+IF(MOD($N5,10)&gt;5,1,0)</f>
        <v>10</v>
      </c>
      <c r="J5" s="12">
        <f>($N5-MOD($N5,10))/10+IF(MOD($N5,10)&gt;6,1,0)</f>
        <v>10</v>
      </c>
      <c r="K5" s="12">
        <f>($N5-MOD($N5,10))/10+IF(MOD($N5,10)&gt;7,1,0)</f>
        <v>10</v>
      </c>
      <c r="L5" s="12">
        <f>($N5-MOD($N5,10))/10+IF(MOD($N5,10)&gt;8,1,0)</f>
        <v>10</v>
      </c>
      <c r="M5" s="12">
        <f>($N5-MOD($N5,10))/10+IF(MOD($N5,10)&gt;9,1,0)</f>
        <v>10</v>
      </c>
      <c r="N5" s="13">
        <f>Genel!J2</f>
        <v>100</v>
      </c>
      <c r="O5" s="3"/>
      <c r="P5" s="4"/>
    </row>
    <row r="6" spans="1:16" x14ac:dyDescent="0.25">
      <c r="A6" s="10">
        <v>2</v>
      </c>
      <c r="B6" s="11">
        <f>Genel!A3</f>
        <v>10</v>
      </c>
      <c r="C6" s="11">
        <f>Genel!B3</f>
        <v>0</v>
      </c>
      <c r="D6" s="12">
        <f t="shared" ref="D6:D36" si="0">($N6-MOD($N6,10))/10+IF(MOD($N6,10)&gt;0,1,0)</f>
        <v>7</v>
      </c>
      <c r="E6" s="12">
        <f t="shared" ref="E6:E36" si="1">($N6-MOD($N6,10))/10+IF(MOD($N6,10)&gt;1,1,0)</f>
        <v>7</v>
      </c>
      <c r="F6" s="12">
        <f t="shared" ref="F6:F36" si="2">($N6-MOD($N6,10))/10+IF(MOD($N6,10)&gt;2,1,0)</f>
        <v>7</v>
      </c>
      <c r="G6" s="12">
        <f t="shared" ref="G6:G36" si="3">($N6-MOD($N6,10))/10+IF(MOD($N6,10)&gt;3,1,0)</f>
        <v>7</v>
      </c>
      <c r="H6" s="12">
        <f t="shared" ref="H6:H36" si="4">($N6-MOD($N6,10))/10+IF(MOD($N6,10)&gt;4,1,0)</f>
        <v>7</v>
      </c>
      <c r="I6" s="12">
        <f t="shared" ref="I6:I36" si="5">($N6-MOD($N6,10))/10+IF(MOD($N6,10)&gt;5,1,0)</f>
        <v>7</v>
      </c>
      <c r="J6" s="12">
        <f t="shared" ref="J6:J36" si="6">($N6-MOD($N6,10))/10+IF(MOD($N6,10)&gt;6,1,0)</f>
        <v>7</v>
      </c>
      <c r="K6" s="12">
        <f t="shared" ref="K6:K36" si="7">($N6-MOD($N6,10))/10+IF(MOD($N6,10)&gt;7,1,0)</f>
        <v>7</v>
      </c>
      <c r="L6" s="12">
        <f t="shared" ref="L6:L36" si="8">($N6-MOD($N6,10))/10+IF(MOD($N6,10)&gt;8,1,0)</f>
        <v>7</v>
      </c>
      <c r="M6" s="12">
        <f t="shared" ref="M6:M36" si="9">($N6-MOD($N6,10))/10+IF(MOD($N6,10)&gt;9,1,0)</f>
        <v>7</v>
      </c>
      <c r="N6" s="13">
        <f>Genel!J3</f>
        <v>70</v>
      </c>
      <c r="O6" s="3"/>
      <c r="P6" s="4"/>
    </row>
    <row r="7" spans="1:16" x14ac:dyDescent="0.25">
      <c r="A7" s="10">
        <v>3</v>
      </c>
      <c r="B7" s="11">
        <f>Genel!A4</f>
        <v>32</v>
      </c>
      <c r="C7" s="11">
        <f>Genel!B4</f>
        <v>0</v>
      </c>
      <c r="D7" s="12">
        <f t="shared" si="0"/>
        <v>5</v>
      </c>
      <c r="E7" s="12">
        <f t="shared" si="1"/>
        <v>5</v>
      </c>
      <c r="F7" s="12">
        <f t="shared" si="2"/>
        <v>5</v>
      </c>
      <c r="G7" s="12">
        <f t="shared" si="3"/>
        <v>5</v>
      </c>
      <c r="H7" s="12">
        <f t="shared" si="4"/>
        <v>5</v>
      </c>
      <c r="I7" s="12">
        <f t="shared" si="5"/>
        <v>4</v>
      </c>
      <c r="J7" s="12">
        <f t="shared" si="6"/>
        <v>4</v>
      </c>
      <c r="K7" s="12">
        <f t="shared" si="7"/>
        <v>4</v>
      </c>
      <c r="L7" s="12">
        <f t="shared" si="8"/>
        <v>4</v>
      </c>
      <c r="M7" s="12">
        <f t="shared" si="9"/>
        <v>4</v>
      </c>
      <c r="N7" s="13">
        <f>Genel!J4</f>
        <v>45</v>
      </c>
      <c r="O7" s="3"/>
      <c r="P7" s="4"/>
    </row>
    <row r="8" spans="1:16" x14ac:dyDescent="0.25">
      <c r="A8" s="10">
        <v>4</v>
      </c>
      <c r="B8" s="11">
        <f>Genel!A5</f>
        <v>34</v>
      </c>
      <c r="C8" s="11">
        <f>Genel!B5</f>
        <v>0</v>
      </c>
      <c r="D8" s="12">
        <f t="shared" si="0"/>
        <v>10</v>
      </c>
      <c r="E8" s="12">
        <f t="shared" si="1"/>
        <v>10</v>
      </c>
      <c r="F8" s="12">
        <f t="shared" si="2"/>
        <v>10</v>
      </c>
      <c r="G8" s="12">
        <f t="shared" si="3"/>
        <v>10</v>
      </c>
      <c r="H8" s="12">
        <f t="shared" si="4"/>
        <v>10</v>
      </c>
      <c r="I8" s="12">
        <f t="shared" si="5"/>
        <v>10</v>
      </c>
      <c r="J8" s="12">
        <f t="shared" si="6"/>
        <v>10</v>
      </c>
      <c r="K8" s="12">
        <f t="shared" si="7"/>
        <v>10</v>
      </c>
      <c r="L8" s="12">
        <f t="shared" si="8"/>
        <v>10</v>
      </c>
      <c r="M8" s="12">
        <f t="shared" si="9"/>
        <v>10</v>
      </c>
      <c r="N8" s="13">
        <f>Genel!J5</f>
        <v>100</v>
      </c>
      <c r="O8" s="3"/>
      <c r="P8" s="4"/>
    </row>
    <row r="9" spans="1:16" x14ac:dyDescent="0.25">
      <c r="A9" s="10">
        <v>5</v>
      </c>
      <c r="B9" s="11">
        <f>Genel!A6</f>
        <v>38</v>
      </c>
      <c r="C9" s="11">
        <f>Genel!B6</f>
        <v>0</v>
      </c>
      <c r="D9" s="12">
        <f t="shared" si="0"/>
        <v>10</v>
      </c>
      <c r="E9" s="12">
        <f t="shared" si="1"/>
        <v>10</v>
      </c>
      <c r="F9" s="12">
        <f t="shared" si="2"/>
        <v>10</v>
      </c>
      <c r="G9" s="12">
        <f t="shared" si="3"/>
        <v>10</v>
      </c>
      <c r="H9" s="12">
        <f t="shared" si="4"/>
        <v>10</v>
      </c>
      <c r="I9" s="12">
        <f t="shared" si="5"/>
        <v>10</v>
      </c>
      <c r="J9" s="12">
        <f t="shared" si="6"/>
        <v>10</v>
      </c>
      <c r="K9" s="12">
        <f t="shared" si="7"/>
        <v>10</v>
      </c>
      <c r="L9" s="12">
        <f t="shared" si="8"/>
        <v>10</v>
      </c>
      <c r="M9" s="12">
        <f t="shared" si="9"/>
        <v>10</v>
      </c>
      <c r="N9" s="13">
        <f>Genel!J6</f>
        <v>100</v>
      </c>
      <c r="O9" s="3"/>
      <c r="P9" s="4"/>
    </row>
    <row r="10" spans="1:16" x14ac:dyDescent="0.25">
      <c r="A10" s="10">
        <v>6</v>
      </c>
      <c r="B10" s="11">
        <f>Genel!A7</f>
        <v>54</v>
      </c>
      <c r="C10" s="11">
        <f>Genel!B7</f>
        <v>0</v>
      </c>
      <c r="D10" s="12">
        <f t="shared" si="0"/>
        <v>7</v>
      </c>
      <c r="E10" s="12">
        <f t="shared" si="1"/>
        <v>7</v>
      </c>
      <c r="F10" s="12">
        <f t="shared" si="2"/>
        <v>7</v>
      </c>
      <c r="G10" s="12">
        <f t="shared" si="3"/>
        <v>7</v>
      </c>
      <c r="H10" s="12">
        <f t="shared" si="4"/>
        <v>7</v>
      </c>
      <c r="I10" s="12">
        <f t="shared" si="5"/>
        <v>7</v>
      </c>
      <c r="J10" s="12">
        <f t="shared" si="6"/>
        <v>7</v>
      </c>
      <c r="K10" s="12">
        <f t="shared" si="7"/>
        <v>7</v>
      </c>
      <c r="L10" s="12">
        <f t="shared" si="8"/>
        <v>7</v>
      </c>
      <c r="M10" s="12">
        <f t="shared" si="9"/>
        <v>7</v>
      </c>
      <c r="N10" s="13">
        <f>Genel!J7</f>
        <v>70</v>
      </c>
      <c r="O10" s="3"/>
      <c r="P10" s="4"/>
    </row>
    <row r="11" spans="1:16" x14ac:dyDescent="0.25">
      <c r="A11" s="10">
        <v>7</v>
      </c>
      <c r="B11" s="11">
        <f>Genel!A8</f>
        <v>61</v>
      </c>
      <c r="C11" s="11">
        <f>Genel!B8</f>
        <v>0</v>
      </c>
      <c r="D11" s="12">
        <f t="shared" si="0"/>
        <v>6</v>
      </c>
      <c r="E11" s="12">
        <f t="shared" si="1"/>
        <v>6</v>
      </c>
      <c r="F11" s="12">
        <f t="shared" si="2"/>
        <v>6</v>
      </c>
      <c r="G11" s="12">
        <f t="shared" si="3"/>
        <v>6</v>
      </c>
      <c r="H11" s="12">
        <f t="shared" si="4"/>
        <v>6</v>
      </c>
      <c r="I11" s="12">
        <f t="shared" si="5"/>
        <v>5</v>
      </c>
      <c r="J11" s="12">
        <f t="shared" si="6"/>
        <v>5</v>
      </c>
      <c r="K11" s="12">
        <f t="shared" si="7"/>
        <v>5</v>
      </c>
      <c r="L11" s="12">
        <f t="shared" si="8"/>
        <v>5</v>
      </c>
      <c r="M11" s="12">
        <f t="shared" si="9"/>
        <v>5</v>
      </c>
      <c r="N11" s="13">
        <f>Genel!J8</f>
        <v>55</v>
      </c>
      <c r="O11" s="3"/>
      <c r="P11" s="4"/>
    </row>
    <row r="12" spans="1:16" x14ac:dyDescent="0.25">
      <c r="A12" s="10">
        <v>8</v>
      </c>
      <c r="B12" s="11">
        <f>Genel!A9</f>
        <v>93</v>
      </c>
      <c r="C12" s="11">
        <f>Genel!B9</f>
        <v>0</v>
      </c>
      <c r="D12" s="12">
        <f t="shared" si="0"/>
        <v>9</v>
      </c>
      <c r="E12" s="12">
        <f t="shared" si="1"/>
        <v>9</v>
      </c>
      <c r="F12" s="12">
        <f t="shared" si="2"/>
        <v>9</v>
      </c>
      <c r="G12" s="12">
        <f t="shared" si="3"/>
        <v>9</v>
      </c>
      <c r="H12" s="12">
        <f t="shared" si="4"/>
        <v>9</v>
      </c>
      <c r="I12" s="12">
        <f t="shared" si="5"/>
        <v>9</v>
      </c>
      <c r="J12" s="12">
        <f t="shared" si="6"/>
        <v>9</v>
      </c>
      <c r="K12" s="12">
        <f t="shared" si="7"/>
        <v>9</v>
      </c>
      <c r="L12" s="12">
        <f t="shared" si="8"/>
        <v>9</v>
      </c>
      <c r="M12" s="12">
        <f t="shared" si="9"/>
        <v>9</v>
      </c>
      <c r="N12" s="13">
        <f>Genel!J9</f>
        <v>90</v>
      </c>
      <c r="O12" s="3"/>
      <c r="P12" s="4"/>
    </row>
    <row r="13" spans="1:16" x14ac:dyDescent="0.25">
      <c r="A13" s="10">
        <v>9</v>
      </c>
      <c r="B13" s="11">
        <f>Genel!A10</f>
        <v>118</v>
      </c>
      <c r="C13" s="11">
        <f>Genel!B10</f>
        <v>0</v>
      </c>
      <c r="D13" s="12">
        <f t="shared" si="0"/>
        <v>10</v>
      </c>
      <c r="E13" s="12">
        <f t="shared" si="1"/>
        <v>10</v>
      </c>
      <c r="F13" s="12">
        <f t="shared" si="2"/>
        <v>10</v>
      </c>
      <c r="G13" s="12">
        <f t="shared" si="3"/>
        <v>10</v>
      </c>
      <c r="H13" s="12">
        <f t="shared" si="4"/>
        <v>10</v>
      </c>
      <c r="I13" s="12">
        <f t="shared" si="5"/>
        <v>10</v>
      </c>
      <c r="J13" s="12">
        <f t="shared" si="6"/>
        <v>10</v>
      </c>
      <c r="K13" s="12">
        <f t="shared" si="7"/>
        <v>10</v>
      </c>
      <c r="L13" s="12">
        <f t="shared" si="8"/>
        <v>10</v>
      </c>
      <c r="M13" s="12">
        <f t="shared" si="9"/>
        <v>10</v>
      </c>
      <c r="N13" s="13">
        <f>Genel!J10</f>
        <v>100</v>
      </c>
      <c r="O13" s="3"/>
      <c r="P13" s="4"/>
    </row>
    <row r="14" spans="1:16" x14ac:dyDescent="0.25">
      <c r="A14" s="10">
        <v>10</v>
      </c>
      <c r="B14" s="11">
        <f>Genel!A11</f>
        <v>166</v>
      </c>
      <c r="C14" s="11">
        <f>Genel!B11</f>
        <v>0</v>
      </c>
      <c r="D14" s="12">
        <f t="shared" si="0"/>
        <v>10</v>
      </c>
      <c r="E14" s="12">
        <f t="shared" si="1"/>
        <v>10</v>
      </c>
      <c r="F14" s="12">
        <f t="shared" si="2"/>
        <v>10</v>
      </c>
      <c r="G14" s="12">
        <f t="shared" si="3"/>
        <v>10</v>
      </c>
      <c r="H14" s="12">
        <f t="shared" si="4"/>
        <v>10</v>
      </c>
      <c r="I14" s="12">
        <f t="shared" si="5"/>
        <v>10</v>
      </c>
      <c r="J14" s="12">
        <f t="shared" si="6"/>
        <v>10</v>
      </c>
      <c r="K14" s="12">
        <f t="shared" si="7"/>
        <v>10</v>
      </c>
      <c r="L14" s="12">
        <f t="shared" si="8"/>
        <v>10</v>
      </c>
      <c r="M14" s="12">
        <f t="shared" si="9"/>
        <v>10</v>
      </c>
      <c r="N14" s="13">
        <f>Genel!J11</f>
        <v>100</v>
      </c>
      <c r="O14" s="3"/>
      <c r="P14" s="4"/>
    </row>
    <row r="15" spans="1:16" x14ac:dyDescent="0.25">
      <c r="A15" s="10">
        <v>11</v>
      </c>
      <c r="B15" s="11">
        <f>Genel!A12</f>
        <v>183</v>
      </c>
      <c r="C15" s="11">
        <f>Genel!B12</f>
        <v>0</v>
      </c>
      <c r="D15" s="12">
        <f t="shared" si="0"/>
        <v>10</v>
      </c>
      <c r="E15" s="12">
        <f t="shared" si="1"/>
        <v>10</v>
      </c>
      <c r="F15" s="12">
        <f t="shared" si="2"/>
        <v>10</v>
      </c>
      <c r="G15" s="12">
        <f t="shared" si="3"/>
        <v>10</v>
      </c>
      <c r="H15" s="12">
        <f t="shared" si="4"/>
        <v>10</v>
      </c>
      <c r="I15" s="12">
        <f t="shared" si="5"/>
        <v>10</v>
      </c>
      <c r="J15" s="12">
        <f t="shared" si="6"/>
        <v>10</v>
      </c>
      <c r="K15" s="12">
        <f t="shared" si="7"/>
        <v>10</v>
      </c>
      <c r="L15" s="12">
        <f t="shared" si="8"/>
        <v>10</v>
      </c>
      <c r="M15" s="12">
        <f t="shared" si="9"/>
        <v>10</v>
      </c>
      <c r="N15" s="13">
        <f>Genel!J12</f>
        <v>100</v>
      </c>
      <c r="O15" s="3"/>
      <c r="P15" s="4"/>
    </row>
    <row r="16" spans="1:16" x14ac:dyDescent="0.25">
      <c r="A16" s="10">
        <v>12</v>
      </c>
      <c r="B16" s="11">
        <f>Genel!A13</f>
        <v>184</v>
      </c>
      <c r="C16" s="11">
        <f>Genel!B13</f>
        <v>0</v>
      </c>
      <c r="D16" s="12">
        <f t="shared" si="0"/>
        <v>6</v>
      </c>
      <c r="E16" s="12">
        <f t="shared" si="1"/>
        <v>6</v>
      </c>
      <c r="F16" s="12">
        <f t="shared" si="2"/>
        <v>6</v>
      </c>
      <c r="G16" s="12">
        <f t="shared" si="3"/>
        <v>6</v>
      </c>
      <c r="H16" s="12">
        <f t="shared" si="4"/>
        <v>6</v>
      </c>
      <c r="I16" s="12">
        <f t="shared" si="5"/>
        <v>6</v>
      </c>
      <c r="J16" s="12">
        <f t="shared" si="6"/>
        <v>6</v>
      </c>
      <c r="K16" s="12">
        <f t="shared" si="7"/>
        <v>6</v>
      </c>
      <c r="L16" s="12">
        <f t="shared" si="8"/>
        <v>6</v>
      </c>
      <c r="M16" s="12">
        <f t="shared" si="9"/>
        <v>6</v>
      </c>
      <c r="N16" s="13">
        <f>Genel!J13</f>
        <v>60</v>
      </c>
      <c r="O16" s="3"/>
      <c r="P16" s="4"/>
    </row>
    <row r="17" spans="1:16" x14ac:dyDescent="0.25">
      <c r="A17" s="10">
        <v>13</v>
      </c>
      <c r="B17" s="11">
        <f>Genel!A14</f>
        <v>205</v>
      </c>
      <c r="C17" s="11">
        <f>Genel!B14</f>
        <v>0</v>
      </c>
      <c r="D17" s="12">
        <f t="shared" si="0"/>
        <v>10</v>
      </c>
      <c r="E17" s="12">
        <f t="shared" si="1"/>
        <v>10</v>
      </c>
      <c r="F17" s="12">
        <f t="shared" si="2"/>
        <v>10</v>
      </c>
      <c r="G17" s="12">
        <f t="shared" si="3"/>
        <v>10</v>
      </c>
      <c r="H17" s="12">
        <f t="shared" si="4"/>
        <v>10</v>
      </c>
      <c r="I17" s="12">
        <f t="shared" si="5"/>
        <v>9</v>
      </c>
      <c r="J17" s="12">
        <f t="shared" si="6"/>
        <v>9</v>
      </c>
      <c r="K17" s="12">
        <f t="shared" si="7"/>
        <v>9</v>
      </c>
      <c r="L17" s="12">
        <f t="shared" si="8"/>
        <v>9</v>
      </c>
      <c r="M17" s="12">
        <f t="shared" si="9"/>
        <v>9</v>
      </c>
      <c r="N17" s="13">
        <f>Genel!J14</f>
        <v>95</v>
      </c>
      <c r="O17" s="3"/>
      <c r="P17" s="4"/>
    </row>
    <row r="18" spans="1:16" x14ac:dyDescent="0.25">
      <c r="A18" s="10">
        <v>14</v>
      </c>
      <c r="B18" s="11">
        <f>Genel!A15</f>
        <v>242</v>
      </c>
      <c r="C18" s="11">
        <f>Genel!B15</f>
        <v>0</v>
      </c>
      <c r="D18" s="12">
        <f t="shared" si="0"/>
        <v>10</v>
      </c>
      <c r="E18" s="12">
        <f t="shared" si="1"/>
        <v>10</v>
      </c>
      <c r="F18" s="12">
        <f t="shared" si="2"/>
        <v>10</v>
      </c>
      <c r="G18" s="12">
        <f t="shared" si="3"/>
        <v>10</v>
      </c>
      <c r="H18" s="12">
        <f t="shared" si="4"/>
        <v>10</v>
      </c>
      <c r="I18" s="12">
        <f t="shared" si="5"/>
        <v>10</v>
      </c>
      <c r="J18" s="12">
        <f t="shared" si="6"/>
        <v>10</v>
      </c>
      <c r="K18" s="12">
        <f t="shared" si="7"/>
        <v>10</v>
      </c>
      <c r="L18" s="12">
        <f t="shared" si="8"/>
        <v>10</v>
      </c>
      <c r="M18" s="12">
        <f t="shared" si="9"/>
        <v>10</v>
      </c>
      <c r="N18" s="13">
        <f>Genel!J15</f>
        <v>100</v>
      </c>
      <c r="O18" s="3"/>
      <c r="P18" s="4"/>
    </row>
    <row r="19" spans="1:16" x14ac:dyDescent="0.25">
      <c r="A19" s="10">
        <v>15</v>
      </c>
      <c r="B19" s="11">
        <f>Genel!A16</f>
        <v>250</v>
      </c>
      <c r="C19" s="11">
        <f>Genel!B16</f>
        <v>0</v>
      </c>
      <c r="D19" s="12">
        <f t="shared" si="0"/>
        <v>10</v>
      </c>
      <c r="E19" s="12">
        <f t="shared" si="1"/>
        <v>10</v>
      </c>
      <c r="F19" s="12">
        <f t="shared" si="2"/>
        <v>10</v>
      </c>
      <c r="G19" s="12">
        <f t="shared" si="3"/>
        <v>10</v>
      </c>
      <c r="H19" s="12">
        <f t="shared" si="4"/>
        <v>10</v>
      </c>
      <c r="I19" s="12">
        <f t="shared" si="5"/>
        <v>10</v>
      </c>
      <c r="J19" s="12">
        <f t="shared" si="6"/>
        <v>10</v>
      </c>
      <c r="K19" s="12">
        <f t="shared" si="7"/>
        <v>10</v>
      </c>
      <c r="L19" s="12">
        <f t="shared" si="8"/>
        <v>10</v>
      </c>
      <c r="M19" s="12">
        <f t="shared" si="9"/>
        <v>10</v>
      </c>
      <c r="N19" s="13">
        <f>Genel!J16</f>
        <v>100</v>
      </c>
      <c r="O19" s="3"/>
      <c r="P19" s="4"/>
    </row>
    <row r="20" spans="1:16" x14ac:dyDescent="0.25">
      <c r="A20" s="10">
        <v>16</v>
      </c>
      <c r="B20" s="11">
        <f>Genel!A17</f>
        <v>373</v>
      </c>
      <c r="C20" s="11">
        <f>Genel!B17</f>
        <v>0</v>
      </c>
      <c r="D20" s="12">
        <f t="shared" si="0"/>
        <v>10</v>
      </c>
      <c r="E20" s="12">
        <f t="shared" si="1"/>
        <v>10</v>
      </c>
      <c r="F20" s="12">
        <f t="shared" si="2"/>
        <v>10</v>
      </c>
      <c r="G20" s="12">
        <f t="shared" si="3"/>
        <v>10</v>
      </c>
      <c r="H20" s="12">
        <f t="shared" si="4"/>
        <v>10</v>
      </c>
      <c r="I20" s="12">
        <f t="shared" si="5"/>
        <v>10</v>
      </c>
      <c r="J20" s="12">
        <f t="shared" si="6"/>
        <v>10</v>
      </c>
      <c r="K20" s="12">
        <f t="shared" si="7"/>
        <v>10</v>
      </c>
      <c r="L20" s="12">
        <f t="shared" si="8"/>
        <v>10</v>
      </c>
      <c r="M20" s="12">
        <f t="shared" si="9"/>
        <v>10</v>
      </c>
      <c r="N20" s="13">
        <f>Genel!J17</f>
        <v>100</v>
      </c>
      <c r="O20" s="3"/>
      <c r="P20" s="4"/>
    </row>
    <row r="21" spans="1:16" x14ac:dyDescent="0.25">
      <c r="A21" s="10">
        <v>17</v>
      </c>
      <c r="B21" s="11">
        <f>Genel!A18</f>
        <v>393</v>
      </c>
      <c r="C21" s="11">
        <f>Genel!B18</f>
        <v>0</v>
      </c>
      <c r="D21" s="12">
        <f t="shared" si="0"/>
        <v>10</v>
      </c>
      <c r="E21" s="12">
        <f t="shared" si="1"/>
        <v>10</v>
      </c>
      <c r="F21" s="12">
        <f t="shared" si="2"/>
        <v>10</v>
      </c>
      <c r="G21" s="12">
        <f t="shared" si="3"/>
        <v>10</v>
      </c>
      <c r="H21" s="12">
        <f t="shared" si="4"/>
        <v>10</v>
      </c>
      <c r="I21" s="12">
        <f t="shared" si="5"/>
        <v>10</v>
      </c>
      <c r="J21" s="12">
        <f t="shared" si="6"/>
        <v>10</v>
      </c>
      <c r="K21" s="12">
        <f t="shared" si="7"/>
        <v>10</v>
      </c>
      <c r="L21" s="12">
        <f t="shared" si="8"/>
        <v>10</v>
      </c>
      <c r="M21" s="12">
        <f t="shared" si="9"/>
        <v>10</v>
      </c>
      <c r="N21" s="13">
        <f>Genel!J18</f>
        <v>100</v>
      </c>
      <c r="O21" s="3"/>
      <c r="P21" s="4"/>
    </row>
    <row r="22" spans="1:16" x14ac:dyDescent="0.25">
      <c r="A22" s="10">
        <v>18</v>
      </c>
      <c r="B22" s="11">
        <f>Genel!A19</f>
        <v>401</v>
      </c>
      <c r="C22" s="11">
        <f>Genel!B19</f>
        <v>0</v>
      </c>
      <c r="D22" s="12">
        <f t="shared" si="0"/>
        <v>8</v>
      </c>
      <c r="E22" s="12">
        <f t="shared" si="1"/>
        <v>8</v>
      </c>
      <c r="F22" s="12">
        <f t="shared" si="2"/>
        <v>8</v>
      </c>
      <c r="G22" s="12">
        <f t="shared" si="3"/>
        <v>8</v>
      </c>
      <c r="H22" s="12">
        <f t="shared" si="4"/>
        <v>8</v>
      </c>
      <c r="I22" s="12">
        <f t="shared" si="5"/>
        <v>8</v>
      </c>
      <c r="J22" s="12">
        <f t="shared" si="6"/>
        <v>8</v>
      </c>
      <c r="K22" s="12">
        <f t="shared" si="7"/>
        <v>8</v>
      </c>
      <c r="L22" s="12">
        <f t="shared" si="8"/>
        <v>8</v>
      </c>
      <c r="M22" s="12">
        <f t="shared" si="9"/>
        <v>8</v>
      </c>
      <c r="N22" s="13">
        <f>Genel!J19</f>
        <v>80</v>
      </c>
      <c r="O22" s="3"/>
      <c r="P22" s="4"/>
    </row>
    <row r="23" spans="1:16" x14ac:dyDescent="0.25">
      <c r="A23" s="10">
        <v>19</v>
      </c>
      <c r="B23" s="11">
        <f>Genel!A20</f>
        <v>441</v>
      </c>
      <c r="C23" s="11">
        <f>Genel!B20</f>
        <v>0</v>
      </c>
      <c r="D23" s="12">
        <f t="shared" si="0"/>
        <v>10</v>
      </c>
      <c r="E23" s="12">
        <f t="shared" si="1"/>
        <v>10</v>
      </c>
      <c r="F23" s="12">
        <f t="shared" si="2"/>
        <v>10</v>
      </c>
      <c r="G23" s="12">
        <f t="shared" si="3"/>
        <v>10</v>
      </c>
      <c r="H23" s="12">
        <f t="shared" si="4"/>
        <v>10</v>
      </c>
      <c r="I23" s="12">
        <f t="shared" si="5"/>
        <v>9</v>
      </c>
      <c r="J23" s="12">
        <f t="shared" si="6"/>
        <v>9</v>
      </c>
      <c r="K23" s="12">
        <f t="shared" si="7"/>
        <v>9</v>
      </c>
      <c r="L23" s="12">
        <f t="shared" si="8"/>
        <v>9</v>
      </c>
      <c r="M23" s="12">
        <f t="shared" si="9"/>
        <v>9</v>
      </c>
      <c r="N23" s="13">
        <f>Genel!J20</f>
        <v>95</v>
      </c>
      <c r="O23" s="3"/>
      <c r="P23" s="4"/>
    </row>
    <row r="24" spans="1:16" x14ac:dyDescent="0.25">
      <c r="A24" s="10">
        <v>20</v>
      </c>
      <c r="B24" s="11">
        <f>Genel!A21</f>
        <v>447</v>
      </c>
      <c r="C24" s="11">
        <f>Genel!B21</f>
        <v>0</v>
      </c>
      <c r="D24" s="12">
        <f t="shared" si="0"/>
        <v>9</v>
      </c>
      <c r="E24" s="12">
        <f t="shared" si="1"/>
        <v>9</v>
      </c>
      <c r="F24" s="12">
        <f t="shared" si="2"/>
        <v>9</v>
      </c>
      <c r="G24" s="12">
        <f t="shared" si="3"/>
        <v>9</v>
      </c>
      <c r="H24" s="12">
        <f t="shared" si="4"/>
        <v>9</v>
      </c>
      <c r="I24" s="12">
        <f t="shared" si="5"/>
        <v>8</v>
      </c>
      <c r="J24" s="12">
        <f t="shared" si="6"/>
        <v>8</v>
      </c>
      <c r="K24" s="12">
        <f t="shared" si="7"/>
        <v>8</v>
      </c>
      <c r="L24" s="12">
        <f t="shared" si="8"/>
        <v>8</v>
      </c>
      <c r="M24" s="12">
        <f t="shared" si="9"/>
        <v>8</v>
      </c>
      <c r="N24" s="13">
        <f>Genel!J21</f>
        <v>85</v>
      </c>
      <c r="O24" s="3"/>
      <c r="P24" s="4"/>
    </row>
    <row r="25" spans="1:16" x14ac:dyDescent="0.25">
      <c r="A25" s="10">
        <v>21</v>
      </c>
      <c r="B25" s="11">
        <f>Genel!A22</f>
        <v>476</v>
      </c>
      <c r="C25" s="11">
        <f>Genel!B22</f>
        <v>0</v>
      </c>
      <c r="D25" s="12">
        <f t="shared" si="0"/>
        <v>10</v>
      </c>
      <c r="E25" s="12">
        <f t="shared" si="1"/>
        <v>10</v>
      </c>
      <c r="F25" s="12">
        <f t="shared" si="2"/>
        <v>10</v>
      </c>
      <c r="G25" s="12">
        <f t="shared" si="3"/>
        <v>10</v>
      </c>
      <c r="H25" s="12">
        <f t="shared" si="4"/>
        <v>10</v>
      </c>
      <c r="I25" s="12">
        <f t="shared" si="5"/>
        <v>10</v>
      </c>
      <c r="J25" s="12">
        <f t="shared" si="6"/>
        <v>10</v>
      </c>
      <c r="K25" s="12">
        <f t="shared" si="7"/>
        <v>10</v>
      </c>
      <c r="L25" s="12">
        <f t="shared" si="8"/>
        <v>10</v>
      </c>
      <c r="M25" s="12">
        <f t="shared" si="9"/>
        <v>10</v>
      </c>
      <c r="N25" s="13">
        <f>Genel!J22</f>
        <v>100</v>
      </c>
      <c r="O25" s="3"/>
    </row>
    <row r="26" spans="1:16" x14ac:dyDescent="0.25">
      <c r="A26" s="10">
        <v>22</v>
      </c>
      <c r="B26" s="11">
        <f>Genel!A23</f>
        <v>636</v>
      </c>
      <c r="C26" s="11">
        <f>Genel!B23</f>
        <v>0</v>
      </c>
      <c r="D26" s="12">
        <f t="shared" si="0"/>
        <v>10</v>
      </c>
      <c r="E26" s="12">
        <f t="shared" si="1"/>
        <v>10</v>
      </c>
      <c r="F26" s="12">
        <f t="shared" si="2"/>
        <v>10</v>
      </c>
      <c r="G26" s="12">
        <f t="shared" si="3"/>
        <v>10</v>
      </c>
      <c r="H26" s="12">
        <f t="shared" si="4"/>
        <v>10</v>
      </c>
      <c r="I26" s="12">
        <f t="shared" si="5"/>
        <v>10</v>
      </c>
      <c r="J26" s="12">
        <f t="shared" si="6"/>
        <v>10</v>
      </c>
      <c r="K26" s="12">
        <f t="shared" si="7"/>
        <v>10</v>
      </c>
      <c r="L26" s="12">
        <f t="shared" si="8"/>
        <v>10</v>
      </c>
      <c r="M26" s="12">
        <f t="shared" si="9"/>
        <v>10</v>
      </c>
      <c r="N26" s="13">
        <f>Genel!J23</f>
        <v>100</v>
      </c>
      <c r="O26" s="3"/>
    </row>
    <row r="27" spans="1:16" x14ac:dyDescent="0.25">
      <c r="A27" s="10">
        <v>23</v>
      </c>
      <c r="B27" s="11">
        <f>Genel!A24</f>
        <v>0</v>
      </c>
      <c r="C27" s="11">
        <f>Genel!B24</f>
        <v>0</v>
      </c>
      <c r="D27" s="12">
        <f t="shared" si="0"/>
        <v>0</v>
      </c>
      <c r="E27" s="12">
        <f t="shared" si="1"/>
        <v>0</v>
      </c>
      <c r="F27" s="12">
        <f t="shared" si="2"/>
        <v>0</v>
      </c>
      <c r="G27" s="12">
        <f t="shared" si="3"/>
        <v>0</v>
      </c>
      <c r="H27" s="12">
        <f t="shared" si="4"/>
        <v>0</v>
      </c>
      <c r="I27" s="12">
        <f t="shared" si="5"/>
        <v>0</v>
      </c>
      <c r="J27" s="12">
        <f t="shared" si="6"/>
        <v>0</v>
      </c>
      <c r="K27" s="12">
        <f t="shared" si="7"/>
        <v>0</v>
      </c>
      <c r="L27" s="12">
        <f t="shared" si="8"/>
        <v>0</v>
      </c>
      <c r="M27" s="12">
        <f t="shared" si="9"/>
        <v>0</v>
      </c>
      <c r="N27" s="13">
        <f>Genel!J24</f>
        <v>0</v>
      </c>
      <c r="O27" s="3"/>
    </row>
    <row r="28" spans="1:16" x14ac:dyDescent="0.25">
      <c r="A28" s="10">
        <v>24</v>
      </c>
      <c r="B28" s="11">
        <f>Genel!A25</f>
        <v>0</v>
      </c>
      <c r="C28" s="11">
        <f>Genel!B25</f>
        <v>0</v>
      </c>
      <c r="D28" s="12">
        <f t="shared" si="0"/>
        <v>0</v>
      </c>
      <c r="E28" s="12">
        <f t="shared" si="1"/>
        <v>0</v>
      </c>
      <c r="F28" s="12">
        <f t="shared" si="2"/>
        <v>0</v>
      </c>
      <c r="G28" s="12">
        <f t="shared" si="3"/>
        <v>0</v>
      </c>
      <c r="H28" s="12">
        <f t="shared" si="4"/>
        <v>0</v>
      </c>
      <c r="I28" s="12">
        <f t="shared" si="5"/>
        <v>0</v>
      </c>
      <c r="J28" s="12">
        <f t="shared" si="6"/>
        <v>0</v>
      </c>
      <c r="K28" s="12">
        <f t="shared" si="7"/>
        <v>0</v>
      </c>
      <c r="L28" s="12">
        <f t="shared" si="8"/>
        <v>0</v>
      </c>
      <c r="M28" s="12">
        <f t="shared" si="9"/>
        <v>0</v>
      </c>
      <c r="N28" s="13">
        <f>Genel!J25</f>
        <v>0</v>
      </c>
      <c r="O28" s="3"/>
    </row>
    <row r="29" spans="1:16" x14ac:dyDescent="0.25">
      <c r="A29" s="10">
        <v>25</v>
      </c>
      <c r="B29" s="11">
        <f>Genel!A26</f>
        <v>0</v>
      </c>
      <c r="C29" s="11">
        <f>Genel!B26</f>
        <v>0</v>
      </c>
      <c r="D29" s="12">
        <f t="shared" si="0"/>
        <v>0</v>
      </c>
      <c r="E29" s="12">
        <f t="shared" si="1"/>
        <v>0</v>
      </c>
      <c r="F29" s="12">
        <f t="shared" si="2"/>
        <v>0</v>
      </c>
      <c r="G29" s="12">
        <f t="shared" si="3"/>
        <v>0</v>
      </c>
      <c r="H29" s="12">
        <f t="shared" si="4"/>
        <v>0</v>
      </c>
      <c r="I29" s="12">
        <f t="shared" si="5"/>
        <v>0</v>
      </c>
      <c r="J29" s="12">
        <f t="shared" si="6"/>
        <v>0</v>
      </c>
      <c r="K29" s="12">
        <f t="shared" si="7"/>
        <v>0</v>
      </c>
      <c r="L29" s="12">
        <f t="shared" si="8"/>
        <v>0</v>
      </c>
      <c r="M29" s="12">
        <f t="shared" si="9"/>
        <v>0</v>
      </c>
      <c r="N29" s="13">
        <f>Genel!J26</f>
        <v>0</v>
      </c>
      <c r="O29" s="3"/>
    </row>
    <row r="30" spans="1:16" x14ac:dyDescent="0.25">
      <c r="A30" s="10">
        <v>26</v>
      </c>
      <c r="B30" s="11">
        <f>Genel!A27</f>
        <v>0</v>
      </c>
      <c r="C30" s="11">
        <f>Genel!B27</f>
        <v>0</v>
      </c>
      <c r="D30" s="12">
        <f t="shared" si="0"/>
        <v>0</v>
      </c>
      <c r="E30" s="12">
        <f t="shared" si="1"/>
        <v>0</v>
      </c>
      <c r="F30" s="12">
        <f t="shared" si="2"/>
        <v>0</v>
      </c>
      <c r="G30" s="12">
        <f t="shared" si="3"/>
        <v>0</v>
      </c>
      <c r="H30" s="12">
        <f t="shared" si="4"/>
        <v>0</v>
      </c>
      <c r="I30" s="12">
        <f t="shared" si="5"/>
        <v>0</v>
      </c>
      <c r="J30" s="12">
        <f t="shared" si="6"/>
        <v>0</v>
      </c>
      <c r="K30" s="12">
        <f t="shared" si="7"/>
        <v>0</v>
      </c>
      <c r="L30" s="12">
        <f t="shared" si="8"/>
        <v>0</v>
      </c>
      <c r="M30" s="12">
        <f t="shared" si="9"/>
        <v>0</v>
      </c>
      <c r="N30" s="13">
        <f>Genel!J27</f>
        <v>0</v>
      </c>
      <c r="O30" s="3"/>
    </row>
    <row r="31" spans="1:16" x14ac:dyDescent="0.25">
      <c r="A31" s="10">
        <v>27</v>
      </c>
      <c r="B31" s="11">
        <f>Genel!A28</f>
        <v>0</v>
      </c>
      <c r="C31" s="11">
        <f>Genel!B28</f>
        <v>0</v>
      </c>
      <c r="D31" s="12">
        <f t="shared" si="0"/>
        <v>0</v>
      </c>
      <c r="E31" s="12">
        <f t="shared" si="1"/>
        <v>0</v>
      </c>
      <c r="F31" s="12">
        <f t="shared" si="2"/>
        <v>0</v>
      </c>
      <c r="G31" s="12">
        <f t="shared" si="3"/>
        <v>0</v>
      </c>
      <c r="H31" s="12">
        <f t="shared" si="4"/>
        <v>0</v>
      </c>
      <c r="I31" s="12">
        <f t="shared" si="5"/>
        <v>0</v>
      </c>
      <c r="J31" s="12">
        <f t="shared" si="6"/>
        <v>0</v>
      </c>
      <c r="K31" s="12">
        <f t="shared" si="7"/>
        <v>0</v>
      </c>
      <c r="L31" s="12">
        <f t="shared" si="8"/>
        <v>0</v>
      </c>
      <c r="M31" s="12">
        <f t="shared" si="9"/>
        <v>0</v>
      </c>
      <c r="N31" s="13">
        <f>Genel!J28</f>
        <v>0</v>
      </c>
      <c r="O31" s="3"/>
    </row>
    <row r="32" spans="1:16" x14ac:dyDescent="0.25">
      <c r="A32" s="10">
        <v>28</v>
      </c>
      <c r="B32" s="11">
        <f>Genel!A29</f>
        <v>0</v>
      </c>
      <c r="C32" s="11">
        <f>Genel!B29</f>
        <v>0</v>
      </c>
      <c r="D32" s="12">
        <f t="shared" si="0"/>
        <v>0</v>
      </c>
      <c r="E32" s="12">
        <f t="shared" si="1"/>
        <v>0</v>
      </c>
      <c r="F32" s="12">
        <f t="shared" si="2"/>
        <v>0</v>
      </c>
      <c r="G32" s="12">
        <f t="shared" si="3"/>
        <v>0</v>
      </c>
      <c r="H32" s="12">
        <f t="shared" si="4"/>
        <v>0</v>
      </c>
      <c r="I32" s="12">
        <f t="shared" si="5"/>
        <v>0</v>
      </c>
      <c r="J32" s="12">
        <f t="shared" si="6"/>
        <v>0</v>
      </c>
      <c r="K32" s="12">
        <f t="shared" si="7"/>
        <v>0</v>
      </c>
      <c r="L32" s="12">
        <f t="shared" si="8"/>
        <v>0</v>
      </c>
      <c r="M32" s="12">
        <f t="shared" si="9"/>
        <v>0</v>
      </c>
      <c r="N32" s="13">
        <f>Genel!J29</f>
        <v>0</v>
      </c>
      <c r="O32" s="3"/>
    </row>
    <row r="33" spans="1:15" x14ac:dyDescent="0.25">
      <c r="A33" s="10">
        <v>29</v>
      </c>
      <c r="B33" s="11">
        <f>Genel!A30</f>
        <v>0</v>
      </c>
      <c r="C33" s="11">
        <f>Genel!B30</f>
        <v>0</v>
      </c>
      <c r="D33" s="12">
        <f t="shared" si="0"/>
        <v>0</v>
      </c>
      <c r="E33" s="12">
        <f t="shared" si="1"/>
        <v>0</v>
      </c>
      <c r="F33" s="12">
        <f t="shared" si="2"/>
        <v>0</v>
      </c>
      <c r="G33" s="12">
        <f t="shared" si="3"/>
        <v>0</v>
      </c>
      <c r="H33" s="12">
        <f t="shared" si="4"/>
        <v>0</v>
      </c>
      <c r="I33" s="12">
        <f t="shared" si="5"/>
        <v>0</v>
      </c>
      <c r="J33" s="12">
        <f t="shared" si="6"/>
        <v>0</v>
      </c>
      <c r="K33" s="12">
        <f t="shared" si="7"/>
        <v>0</v>
      </c>
      <c r="L33" s="12">
        <f t="shared" si="8"/>
        <v>0</v>
      </c>
      <c r="M33" s="12">
        <f t="shared" si="9"/>
        <v>0</v>
      </c>
      <c r="N33" s="13">
        <f>Genel!J30</f>
        <v>0</v>
      </c>
      <c r="O33" s="3"/>
    </row>
    <row r="34" spans="1:15" x14ac:dyDescent="0.25">
      <c r="A34" s="10">
        <v>30</v>
      </c>
      <c r="B34" s="11">
        <f>Genel!A31</f>
        <v>0</v>
      </c>
      <c r="C34" s="11">
        <f>Genel!B31</f>
        <v>0</v>
      </c>
      <c r="D34" s="12">
        <f t="shared" si="0"/>
        <v>0</v>
      </c>
      <c r="E34" s="12">
        <f t="shared" si="1"/>
        <v>0</v>
      </c>
      <c r="F34" s="12">
        <f t="shared" si="2"/>
        <v>0</v>
      </c>
      <c r="G34" s="12">
        <f t="shared" si="3"/>
        <v>0</v>
      </c>
      <c r="H34" s="12">
        <f t="shared" si="4"/>
        <v>0</v>
      </c>
      <c r="I34" s="12">
        <f t="shared" si="5"/>
        <v>0</v>
      </c>
      <c r="J34" s="12">
        <f t="shared" si="6"/>
        <v>0</v>
      </c>
      <c r="K34" s="12">
        <f t="shared" si="7"/>
        <v>0</v>
      </c>
      <c r="L34" s="12">
        <f t="shared" si="8"/>
        <v>0</v>
      </c>
      <c r="M34" s="12">
        <f t="shared" si="9"/>
        <v>0</v>
      </c>
      <c r="N34" s="13">
        <f>Genel!J31</f>
        <v>0</v>
      </c>
      <c r="O34" s="3"/>
    </row>
    <row r="35" spans="1:15" x14ac:dyDescent="0.25">
      <c r="A35" s="10">
        <v>31</v>
      </c>
      <c r="B35" s="11">
        <f>Genel!A32</f>
        <v>0</v>
      </c>
      <c r="C35" s="11">
        <f>Genel!B32</f>
        <v>0</v>
      </c>
      <c r="D35" s="12">
        <f t="shared" si="0"/>
        <v>0</v>
      </c>
      <c r="E35" s="12">
        <f t="shared" si="1"/>
        <v>0</v>
      </c>
      <c r="F35" s="12">
        <f t="shared" si="2"/>
        <v>0</v>
      </c>
      <c r="G35" s="12">
        <f t="shared" si="3"/>
        <v>0</v>
      </c>
      <c r="H35" s="12">
        <f t="shared" si="4"/>
        <v>0</v>
      </c>
      <c r="I35" s="12">
        <f t="shared" si="5"/>
        <v>0</v>
      </c>
      <c r="J35" s="12">
        <f t="shared" si="6"/>
        <v>0</v>
      </c>
      <c r="K35" s="12">
        <f t="shared" si="7"/>
        <v>0</v>
      </c>
      <c r="L35" s="12">
        <f t="shared" si="8"/>
        <v>0</v>
      </c>
      <c r="M35" s="12">
        <f t="shared" si="9"/>
        <v>0</v>
      </c>
      <c r="N35" s="13">
        <f>Genel!J32</f>
        <v>0</v>
      </c>
      <c r="O35" s="3"/>
    </row>
    <row r="36" spans="1:15" x14ac:dyDescent="0.25">
      <c r="A36" s="10">
        <v>32</v>
      </c>
      <c r="B36" s="11">
        <f>Genel!A33</f>
        <v>0</v>
      </c>
      <c r="C36" s="11">
        <f>Genel!B33</f>
        <v>0</v>
      </c>
      <c r="D36" s="12">
        <f t="shared" si="0"/>
        <v>0</v>
      </c>
      <c r="E36" s="12">
        <f t="shared" si="1"/>
        <v>0</v>
      </c>
      <c r="F36" s="12">
        <f t="shared" si="2"/>
        <v>0</v>
      </c>
      <c r="G36" s="12">
        <f t="shared" si="3"/>
        <v>0</v>
      </c>
      <c r="H36" s="12">
        <f t="shared" si="4"/>
        <v>0</v>
      </c>
      <c r="I36" s="12">
        <f t="shared" si="5"/>
        <v>0</v>
      </c>
      <c r="J36" s="12">
        <f t="shared" si="6"/>
        <v>0</v>
      </c>
      <c r="K36" s="12">
        <f t="shared" si="7"/>
        <v>0</v>
      </c>
      <c r="L36" s="12">
        <f t="shared" si="8"/>
        <v>0</v>
      </c>
      <c r="M36" s="12">
        <f t="shared" si="9"/>
        <v>0</v>
      </c>
      <c r="N36" s="13">
        <f>Genel!J33</f>
        <v>0</v>
      </c>
      <c r="O36" s="3"/>
    </row>
    <row r="37" spans="1:15" ht="73.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3"/>
    </row>
    <row r="38" spans="1:15" x14ac:dyDescent="0.25">
      <c r="A38" s="14"/>
      <c r="B38" s="16"/>
      <c r="C38" s="5"/>
      <c r="D38" s="14"/>
      <c r="E38" s="14"/>
      <c r="F38" s="14"/>
      <c r="G38" s="14"/>
      <c r="H38" s="14"/>
      <c r="I38" s="5"/>
      <c r="J38" s="5"/>
      <c r="K38" s="16"/>
      <c r="L38" s="16"/>
      <c r="M38" s="14">
        <f>Genel!O7</f>
        <v>0</v>
      </c>
      <c r="N38" s="15"/>
      <c r="O38" s="3"/>
    </row>
    <row r="39" spans="1:15" x14ac:dyDescent="0.25">
      <c r="A39" s="14"/>
      <c r="B39" s="17"/>
      <c r="C39" s="5"/>
      <c r="D39" s="17"/>
      <c r="E39" s="17"/>
      <c r="F39" s="17"/>
      <c r="G39" s="17"/>
      <c r="H39" s="17"/>
      <c r="I39" s="5"/>
      <c r="J39" s="5"/>
      <c r="K39" s="66"/>
      <c r="L39" s="66"/>
      <c r="M39" s="17">
        <f>Genel!O8</f>
        <v>0</v>
      </c>
      <c r="N39" s="15"/>
      <c r="O39" s="3"/>
    </row>
    <row r="40" spans="1:15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3"/>
    </row>
  </sheetData>
  <sheetProtection password="EB51" sheet="1" objects="1" scenarios="1"/>
  <mergeCells count="3">
    <mergeCell ref="A2:N2"/>
    <mergeCell ref="A3:N3"/>
    <mergeCell ref="A1:N1"/>
  </mergeCells>
  <phoneticPr fontId="16" type="noConversion"/>
  <pageMargins left="0.43307086614173229" right="0.19685039370078741" top="0.56000000000000005" bottom="0.55118110236220474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showZeros="0" zoomScale="70" zoomScaleNormal="70" workbookViewId="0">
      <selection activeCell="F23" sqref="F23"/>
    </sheetView>
  </sheetViews>
  <sheetFormatPr defaultRowHeight="15" x14ac:dyDescent="0.25"/>
  <cols>
    <col min="1" max="1" width="3.5703125" style="18" customWidth="1"/>
    <col min="2" max="2" width="5.140625" style="18" customWidth="1"/>
    <col min="3" max="3" width="23.140625" style="18" customWidth="1"/>
    <col min="4" max="4" width="4.28515625" style="19" customWidth="1"/>
    <col min="5" max="5" width="6.5703125" style="19" customWidth="1"/>
    <col min="6" max="6" width="8.42578125" style="19" customWidth="1"/>
    <col min="7" max="7" width="6.7109375" style="19" customWidth="1"/>
    <col min="8" max="8" width="5.140625" style="19" customWidth="1"/>
    <col min="9" max="9" width="5.5703125" style="19" customWidth="1"/>
    <col min="10" max="10" width="5.7109375" style="19" customWidth="1"/>
    <col min="11" max="11" width="5.42578125" style="19" customWidth="1"/>
    <col min="12" max="12" width="4.5703125" style="19" customWidth="1"/>
    <col min="13" max="13" width="8" style="19" customWidth="1"/>
    <col min="14" max="14" width="11.42578125" style="20" customWidth="1"/>
    <col min="15" max="15" width="1" style="18" customWidth="1"/>
    <col min="16" max="16" width="3" style="5" customWidth="1"/>
    <col min="17" max="17" width="5.42578125" style="5" hidden="1" customWidth="1"/>
    <col min="18" max="18" width="4.5703125" style="5" hidden="1" customWidth="1"/>
    <col min="19" max="27" width="9.140625" style="5" hidden="1" customWidth="1"/>
    <col min="28" max="16384" width="9.140625" style="5"/>
  </cols>
  <sheetData>
    <row r="1" spans="1:16" ht="24.75" customHeight="1" x14ac:dyDescent="0.3">
      <c r="A1" s="86">
        <f>Genel!O10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6" ht="38.25" customHeight="1" x14ac:dyDescent="0.25">
      <c r="A2" s="93" t="s">
        <v>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3"/>
      <c r="P2" s="4"/>
    </row>
    <row r="3" spans="1:16" ht="21.75" customHeight="1" x14ac:dyDescent="0.25">
      <c r="A3" s="94" t="str">
        <f>Genel!O19</f>
        <v>5 C SINIFI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3"/>
      <c r="P3" s="4"/>
    </row>
    <row r="4" spans="1:16" ht="171.75" customHeight="1" x14ac:dyDescent="0.25">
      <c r="A4" s="6" t="s">
        <v>12</v>
      </c>
      <c r="B4" s="6" t="s">
        <v>11</v>
      </c>
      <c r="C4" s="7" t="s">
        <v>28</v>
      </c>
      <c r="D4" s="8" t="s">
        <v>2</v>
      </c>
      <c r="E4" s="8" t="s">
        <v>3</v>
      </c>
      <c r="F4" s="8" t="s">
        <v>7</v>
      </c>
      <c r="G4" s="8" t="s">
        <v>10</v>
      </c>
      <c r="H4" s="8" t="s">
        <v>9</v>
      </c>
      <c r="I4" s="8" t="s">
        <v>8</v>
      </c>
      <c r="J4" s="8" t="s">
        <v>6</v>
      </c>
      <c r="K4" s="8" t="s">
        <v>5</v>
      </c>
      <c r="L4" s="8" t="s">
        <v>4</v>
      </c>
      <c r="M4" s="9" t="s">
        <v>1</v>
      </c>
      <c r="N4" s="6" t="s">
        <v>0</v>
      </c>
      <c r="O4" s="3"/>
      <c r="P4" s="4"/>
    </row>
    <row r="5" spans="1:16" x14ac:dyDescent="0.25">
      <c r="A5" s="10">
        <v>1</v>
      </c>
      <c r="B5" s="11">
        <f>Genel!A2</f>
        <v>9</v>
      </c>
      <c r="C5" s="11" t="str">
        <f>Genel!B2</f>
        <v>isim soy isim</v>
      </c>
      <c r="D5" s="12">
        <f>($N5-MOD($N5,10))/10+IF(MOD($N5,10)&gt;0,1,0)</f>
        <v>10</v>
      </c>
      <c r="E5" s="12">
        <f>($N5-MOD($N5,10))/10+IF(MOD($N5,10)&gt;1,1,0)</f>
        <v>10</v>
      </c>
      <c r="F5" s="12">
        <f>($N5-MOD($N5,10))/10+IF(MOD($N5,10)&gt;2,1,0)</f>
        <v>10</v>
      </c>
      <c r="G5" s="12">
        <f>($N5-MOD($N5,10))/10+IF(MOD($N5,10)&gt;3,1,0)</f>
        <v>10</v>
      </c>
      <c r="H5" s="12">
        <f>($N5-MOD($N5,10))/10+IF(MOD($N5,10)&gt;4,1,0)</f>
        <v>10</v>
      </c>
      <c r="I5" s="12">
        <f>($N5-MOD($N5,10))/10+IF(MOD($N5,10)&gt;5,1,0)</f>
        <v>9</v>
      </c>
      <c r="J5" s="12">
        <f>($N5-MOD($N5,10))/10+IF(MOD($N5,10)&gt;6,1,0)</f>
        <v>9</v>
      </c>
      <c r="K5" s="12">
        <f>($N5-MOD($N5,10))/10+IF(MOD($N5,10)&gt;7,1,0)</f>
        <v>9</v>
      </c>
      <c r="L5" s="12">
        <f>($N5-MOD($N5,10))/10+IF(MOD($N5,10)&gt;8,1,0)</f>
        <v>9</v>
      </c>
      <c r="M5" s="12">
        <f>($N5-MOD($N5,10))/10+IF(MOD($N5,10)&gt;9,1,0)</f>
        <v>9</v>
      </c>
      <c r="N5" s="13">
        <f>Genel!K2</f>
        <v>95</v>
      </c>
      <c r="O5" s="3"/>
      <c r="P5" s="4"/>
    </row>
    <row r="6" spans="1:16" x14ac:dyDescent="0.25">
      <c r="A6" s="10">
        <v>2</v>
      </c>
      <c r="B6" s="11">
        <f>Genel!A3</f>
        <v>10</v>
      </c>
      <c r="C6" s="11">
        <f>Genel!B3</f>
        <v>0</v>
      </c>
      <c r="D6" s="12">
        <f t="shared" ref="D6:D36" si="0">($N6-MOD($N6,10))/10+IF(MOD($N6,10)&gt;0,1,0)</f>
        <v>7</v>
      </c>
      <c r="E6" s="12">
        <f t="shared" ref="E6:E36" si="1">($N6-MOD($N6,10))/10+IF(MOD($N6,10)&gt;1,1,0)</f>
        <v>7</v>
      </c>
      <c r="F6" s="12">
        <f t="shared" ref="F6:F36" si="2">($N6-MOD($N6,10))/10+IF(MOD($N6,10)&gt;2,1,0)</f>
        <v>7</v>
      </c>
      <c r="G6" s="12">
        <f t="shared" ref="G6:G36" si="3">($N6-MOD($N6,10))/10+IF(MOD($N6,10)&gt;3,1,0)</f>
        <v>7</v>
      </c>
      <c r="H6" s="12">
        <f t="shared" ref="H6:H36" si="4">($N6-MOD($N6,10))/10+IF(MOD($N6,10)&gt;4,1,0)</f>
        <v>7</v>
      </c>
      <c r="I6" s="12">
        <f t="shared" ref="I6:I36" si="5">($N6-MOD($N6,10))/10+IF(MOD($N6,10)&gt;5,1,0)</f>
        <v>7</v>
      </c>
      <c r="J6" s="12">
        <f t="shared" ref="J6:J36" si="6">($N6-MOD($N6,10))/10+IF(MOD($N6,10)&gt;6,1,0)</f>
        <v>7</v>
      </c>
      <c r="K6" s="12">
        <f t="shared" ref="K6:K36" si="7">($N6-MOD($N6,10))/10+IF(MOD($N6,10)&gt;7,1,0)</f>
        <v>7</v>
      </c>
      <c r="L6" s="12">
        <f t="shared" ref="L6:L36" si="8">($N6-MOD($N6,10))/10+IF(MOD($N6,10)&gt;8,1,0)</f>
        <v>7</v>
      </c>
      <c r="M6" s="12">
        <f t="shared" ref="M6:M36" si="9">($N6-MOD($N6,10))/10+IF(MOD($N6,10)&gt;9,1,0)</f>
        <v>7</v>
      </c>
      <c r="N6" s="13">
        <f>Genel!K3</f>
        <v>70</v>
      </c>
      <c r="O6" s="3"/>
      <c r="P6" s="4"/>
    </row>
    <row r="7" spans="1:16" x14ac:dyDescent="0.25">
      <c r="A7" s="10">
        <v>3</v>
      </c>
      <c r="B7" s="11">
        <f>Genel!A4</f>
        <v>32</v>
      </c>
      <c r="C7" s="11">
        <f>Genel!B4</f>
        <v>0</v>
      </c>
      <c r="D7" s="12">
        <f t="shared" si="0"/>
        <v>5</v>
      </c>
      <c r="E7" s="12">
        <f t="shared" si="1"/>
        <v>5</v>
      </c>
      <c r="F7" s="12">
        <f t="shared" si="2"/>
        <v>5</v>
      </c>
      <c r="G7" s="12">
        <f t="shared" si="3"/>
        <v>5</v>
      </c>
      <c r="H7" s="12">
        <f t="shared" si="4"/>
        <v>5</v>
      </c>
      <c r="I7" s="12">
        <f t="shared" si="5"/>
        <v>4</v>
      </c>
      <c r="J7" s="12">
        <f t="shared" si="6"/>
        <v>4</v>
      </c>
      <c r="K7" s="12">
        <f t="shared" si="7"/>
        <v>4</v>
      </c>
      <c r="L7" s="12">
        <f t="shared" si="8"/>
        <v>4</v>
      </c>
      <c r="M7" s="12">
        <f t="shared" si="9"/>
        <v>4</v>
      </c>
      <c r="N7" s="13">
        <f>Genel!K4</f>
        <v>45</v>
      </c>
      <c r="O7" s="3"/>
      <c r="P7" s="4"/>
    </row>
    <row r="8" spans="1:16" x14ac:dyDescent="0.25">
      <c r="A8" s="10">
        <v>4</v>
      </c>
      <c r="B8" s="11">
        <f>Genel!A5</f>
        <v>34</v>
      </c>
      <c r="C8" s="11">
        <f>Genel!B5</f>
        <v>0</v>
      </c>
      <c r="D8" s="12">
        <f t="shared" si="0"/>
        <v>10</v>
      </c>
      <c r="E8" s="12">
        <f t="shared" si="1"/>
        <v>10</v>
      </c>
      <c r="F8" s="12">
        <f t="shared" si="2"/>
        <v>10</v>
      </c>
      <c r="G8" s="12">
        <f t="shared" si="3"/>
        <v>10</v>
      </c>
      <c r="H8" s="12">
        <f t="shared" si="4"/>
        <v>10</v>
      </c>
      <c r="I8" s="12">
        <f t="shared" si="5"/>
        <v>10</v>
      </c>
      <c r="J8" s="12">
        <f t="shared" si="6"/>
        <v>10</v>
      </c>
      <c r="K8" s="12">
        <f t="shared" si="7"/>
        <v>10</v>
      </c>
      <c r="L8" s="12">
        <f t="shared" si="8"/>
        <v>10</v>
      </c>
      <c r="M8" s="12">
        <f t="shared" si="9"/>
        <v>10</v>
      </c>
      <c r="N8" s="13">
        <f>Genel!K5</f>
        <v>100</v>
      </c>
      <c r="O8" s="3"/>
      <c r="P8" s="4"/>
    </row>
    <row r="9" spans="1:16" x14ac:dyDescent="0.25">
      <c r="A9" s="10">
        <v>5</v>
      </c>
      <c r="B9" s="11">
        <f>Genel!A6</f>
        <v>38</v>
      </c>
      <c r="C9" s="11">
        <f>Genel!B6</f>
        <v>0</v>
      </c>
      <c r="D9" s="12">
        <f t="shared" si="0"/>
        <v>10</v>
      </c>
      <c r="E9" s="12">
        <f t="shared" si="1"/>
        <v>10</v>
      </c>
      <c r="F9" s="12">
        <f t="shared" si="2"/>
        <v>10</v>
      </c>
      <c r="G9" s="12">
        <f t="shared" si="3"/>
        <v>10</v>
      </c>
      <c r="H9" s="12">
        <f t="shared" si="4"/>
        <v>10</v>
      </c>
      <c r="I9" s="12">
        <f t="shared" si="5"/>
        <v>10</v>
      </c>
      <c r="J9" s="12">
        <f t="shared" si="6"/>
        <v>10</v>
      </c>
      <c r="K9" s="12">
        <f t="shared" si="7"/>
        <v>10</v>
      </c>
      <c r="L9" s="12">
        <f t="shared" si="8"/>
        <v>10</v>
      </c>
      <c r="M9" s="12">
        <f t="shared" si="9"/>
        <v>10</v>
      </c>
      <c r="N9" s="13">
        <f>Genel!K6</f>
        <v>100</v>
      </c>
      <c r="O9" s="3"/>
      <c r="P9" s="4"/>
    </row>
    <row r="10" spans="1:16" x14ac:dyDescent="0.25">
      <c r="A10" s="10">
        <v>6</v>
      </c>
      <c r="B10" s="11">
        <f>Genel!A7</f>
        <v>54</v>
      </c>
      <c r="C10" s="11">
        <f>Genel!B7</f>
        <v>0</v>
      </c>
      <c r="D10" s="12">
        <f t="shared" si="0"/>
        <v>7</v>
      </c>
      <c r="E10" s="12">
        <f t="shared" si="1"/>
        <v>7</v>
      </c>
      <c r="F10" s="12">
        <f t="shared" si="2"/>
        <v>7</v>
      </c>
      <c r="G10" s="12">
        <f t="shared" si="3"/>
        <v>7</v>
      </c>
      <c r="H10" s="12">
        <f t="shared" si="4"/>
        <v>7</v>
      </c>
      <c r="I10" s="12">
        <f t="shared" si="5"/>
        <v>7</v>
      </c>
      <c r="J10" s="12">
        <f t="shared" si="6"/>
        <v>7</v>
      </c>
      <c r="K10" s="12">
        <f t="shared" si="7"/>
        <v>7</v>
      </c>
      <c r="L10" s="12">
        <f t="shared" si="8"/>
        <v>7</v>
      </c>
      <c r="M10" s="12">
        <f t="shared" si="9"/>
        <v>7</v>
      </c>
      <c r="N10" s="13">
        <f>Genel!K7</f>
        <v>70</v>
      </c>
      <c r="O10" s="3"/>
      <c r="P10" s="4"/>
    </row>
    <row r="11" spans="1:16" x14ac:dyDescent="0.25">
      <c r="A11" s="10">
        <v>7</v>
      </c>
      <c r="B11" s="11">
        <f>Genel!A8</f>
        <v>61</v>
      </c>
      <c r="C11" s="11">
        <f>Genel!B8</f>
        <v>0</v>
      </c>
      <c r="D11" s="12">
        <f t="shared" si="0"/>
        <v>6</v>
      </c>
      <c r="E11" s="12">
        <f t="shared" si="1"/>
        <v>6</v>
      </c>
      <c r="F11" s="12">
        <f t="shared" si="2"/>
        <v>6</v>
      </c>
      <c r="G11" s="12">
        <f t="shared" si="3"/>
        <v>6</v>
      </c>
      <c r="H11" s="12">
        <f t="shared" si="4"/>
        <v>6</v>
      </c>
      <c r="I11" s="12">
        <f t="shared" si="5"/>
        <v>6</v>
      </c>
      <c r="J11" s="12">
        <f t="shared" si="6"/>
        <v>6</v>
      </c>
      <c r="K11" s="12">
        <f t="shared" si="7"/>
        <v>6</v>
      </c>
      <c r="L11" s="12">
        <f t="shared" si="8"/>
        <v>6</v>
      </c>
      <c r="M11" s="12">
        <f t="shared" si="9"/>
        <v>6</v>
      </c>
      <c r="N11" s="13">
        <f>Genel!K8</f>
        <v>60</v>
      </c>
      <c r="O11" s="3"/>
      <c r="P11" s="4"/>
    </row>
    <row r="12" spans="1:16" x14ac:dyDescent="0.25">
      <c r="A12" s="10">
        <v>8</v>
      </c>
      <c r="B12" s="11">
        <f>Genel!A9</f>
        <v>93</v>
      </c>
      <c r="C12" s="11">
        <f>Genel!B9</f>
        <v>0</v>
      </c>
      <c r="D12" s="12">
        <f t="shared" si="0"/>
        <v>10</v>
      </c>
      <c r="E12" s="12">
        <f t="shared" si="1"/>
        <v>10</v>
      </c>
      <c r="F12" s="12">
        <f t="shared" si="2"/>
        <v>10</v>
      </c>
      <c r="G12" s="12">
        <f t="shared" si="3"/>
        <v>10</v>
      </c>
      <c r="H12" s="12">
        <f t="shared" si="4"/>
        <v>10</v>
      </c>
      <c r="I12" s="12">
        <f t="shared" si="5"/>
        <v>10</v>
      </c>
      <c r="J12" s="12">
        <f t="shared" si="6"/>
        <v>10</v>
      </c>
      <c r="K12" s="12">
        <f t="shared" si="7"/>
        <v>10</v>
      </c>
      <c r="L12" s="12">
        <f t="shared" si="8"/>
        <v>10</v>
      </c>
      <c r="M12" s="12">
        <f t="shared" si="9"/>
        <v>10</v>
      </c>
      <c r="N12" s="13">
        <f>Genel!K9</f>
        <v>100</v>
      </c>
      <c r="O12" s="3"/>
      <c r="P12" s="4"/>
    </row>
    <row r="13" spans="1:16" x14ac:dyDescent="0.25">
      <c r="A13" s="10">
        <v>9</v>
      </c>
      <c r="B13" s="11">
        <f>Genel!A10</f>
        <v>118</v>
      </c>
      <c r="C13" s="11">
        <f>Genel!B10</f>
        <v>0</v>
      </c>
      <c r="D13" s="12">
        <f t="shared" si="0"/>
        <v>10</v>
      </c>
      <c r="E13" s="12">
        <f t="shared" si="1"/>
        <v>10</v>
      </c>
      <c r="F13" s="12">
        <f t="shared" si="2"/>
        <v>10</v>
      </c>
      <c r="G13" s="12">
        <f t="shared" si="3"/>
        <v>10</v>
      </c>
      <c r="H13" s="12">
        <f t="shared" si="4"/>
        <v>10</v>
      </c>
      <c r="I13" s="12">
        <f t="shared" si="5"/>
        <v>10</v>
      </c>
      <c r="J13" s="12">
        <f t="shared" si="6"/>
        <v>10</v>
      </c>
      <c r="K13" s="12">
        <f t="shared" si="7"/>
        <v>10</v>
      </c>
      <c r="L13" s="12">
        <f t="shared" si="8"/>
        <v>10</v>
      </c>
      <c r="M13" s="12">
        <f t="shared" si="9"/>
        <v>10</v>
      </c>
      <c r="N13" s="13">
        <f>Genel!K10</f>
        <v>100</v>
      </c>
      <c r="O13" s="3"/>
      <c r="P13" s="4"/>
    </row>
    <row r="14" spans="1:16" x14ac:dyDescent="0.25">
      <c r="A14" s="10">
        <v>10</v>
      </c>
      <c r="B14" s="11">
        <f>Genel!A11</f>
        <v>166</v>
      </c>
      <c r="C14" s="11">
        <f>Genel!B11</f>
        <v>0</v>
      </c>
      <c r="D14" s="12">
        <f t="shared" si="0"/>
        <v>10</v>
      </c>
      <c r="E14" s="12">
        <f t="shared" si="1"/>
        <v>10</v>
      </c>
      <c r="F14" s="12">
        <f t="shared" si="2"/>
        <v>10</v>
      </c>
      <c r="G14" s="12">
        <f t="shared" si="3"/>
        <v>10</v>
      </c>
      <c r="H14" s="12">
        <f t="shared" si="4"/>
        <v>10</v>
      </c>
      <c r="I14" s="12">
        <f t="shared" si="5"/>
        <v>9</v>
      </c>
      <c r="J14" s="12">
        <f t="shared" si="6"/>
        <v>9</v>
      </c>
      <c r="K14" s="12">
        <f t="shared" si="7"/>
        <v>9</v>
      </c>
      <c r="L14" s="12">
        <f t="shared" si="8"/>
        <v>9</v>
      </c>
      <c r="M14" s="12">
        <f t="shared" si="9"/>
        <v>9</v>
      </c>
      <c r="N14" s="13">
        <f>Genel!K11</f>
        <v>95</v>
      </c>
      <c r="O14" s="3"/>
      <c r="P14" s="4"/>
    </row>
    <row r="15" spans="1:16" x14ac:dyDescent="0.25">
      <c r="A15" s="10">
        <v>11</v>
      </c>
      <c r="B15" s="11">
        <f>Genel!A12</f>
        <v>183</v>
      </c>
      <c r="C15" s="11">
        <f>Genel!B12</f>
        <v>0</v>
      </c>
      <c r="D15" s="12">
        <f t="shared" si="0"/>
        <v>10</v>
      </c>
      <c r="E15" s="12">
        <f t="shared" si="1"/>
        <v>10</v>
      </c>
      <c r="F15" s="12">
        <f t="shared" si="2"/>
        <v>10</v>
      </c>
      <c r="G15" s="12">
        <f t="shared" si="3"/>
        <v>10</v>
      </c>
      <c r="H15" s="12">
        <f t="shared" si="4"/>
        <v>10</v>
      </c>
      <c r="I15" s="12">
        <f t="shared" si="5"/>
        <v>10</v>
      </c>
      <c r="J15" s="12">
        <f t="shared" si="6"/>
        <v>10</v>
      </c>
      <c r="K15" s="12">
        <f t="shared" si="7"/>
        <v>10</v>
      </c>
      <c r="L15" s="12">
        <f t="shared" si="8"/>
        <v>10</v>
      </c>
      <c r="M15" s="12">
        <f t="shared" si="9"/>
        <v>10</v>
      </c>
      <c r="N15" s="13">
        <f>Genel!K12</f>
        <v>100</v>
      </c>
      <c r="O15" s="3"/>
      <c r="P15" s="4"/>
    </row>
    <row r="16" spans="1:16" x14ac:dyDescent="0.25">
      <c r="A16" s="10">
        <v>12</v>
      </c>
      <c r="B16" s="11">
        <f>Genel!A13</f>
        <v>184</v>
      </c>
      <c r="C16" s="11">
        <f>Genel!B13</f>
        <v>0</v>
      </c>
      <c r="D16" s="12">
        <f t="shared" si="0"/>
        <v>8</v>
      </c>
      <c r="E16" s="12">
        <f t="shared" si="1"/>
        <v>8</v>
      </c>
      <c r="F16" s="12">
        <f t="shared" si="2"/>
        <v>8</v>
      </c>
      <c r="G16" s="12">
        <f t="shared" si="3"/>
        <v>8</v>
      </c>
      <c r="H16" s="12">
        <f t="shared" si="4"/>
        <v>8</v>
      </c>
      <c r="I16" s="12">
        <f t="shared" si="5"/>
        <v>7</v>
      </c>
      <c r="J16" s="12">
        <f t="shared" si="6"/>
        <v>7</v>
      </c>
      <c r="K16" s="12">
        <f t="shared" si="7"/>
        <v>7</v>
      </c>
      <c r="L16" s="12">
        <f t="shared" si="8"/>
        <v>7</v>
      </c>
      <c r="M16" s="12">
        <f t="shared" si="9"/>
        <v>7</v>
      </c>
      <c r="N16" s="13">
        <f>Genel!K13</f>
        <v>75</v>
      </c>
      <c r="O16" s="3"/>
      <c r="P16" s="4"/>
    </row>
    <row r="17" spans="1:16" x14ac:dyDescent="0.25">
      <c r="A17" s="10">
        <v>13</v>
      </c>
      <c r="B17" s="11">
        <f>Genel!A14</f>
        <v>205</v>
      </c>
      <c r="C17" s="11">
        <f>Genel!B14</f>
        <v>0</v>
      </c>
      <c r="D17" s="12">
        <f t="shared" si="0"/>
        <v>9</v>
      </c>
      <c r="E17" s="12">
        <f t="shared" si="1"/>
        <v>9</v>
      </c>
      <c r="F17" s="12">
        <f t="shared" si="2"/>
        <v>9</v>
      </c>
      <c r="G17" s="12">
        <f t="shared" si="3"/>
        <v>9</v>
      </c>
      <c r="H17" s="12">
        <f t="shared" si="4"/>
        <v>9</v>
      </c>
      <c r="I17" s="12">
        <f t="shared" si="5"/>
        <v>9</v>
      </c>
      <c r="J17" s="12">
        <f t="shared" si="6"/>
        <v>9</v>
      </c>
      <c r="K17" s="12">
        <f t="shared" si="7"/>
        <v>9</v>
      </c>
      <c r="L17" s="12">
        <f t="shared" si="8"/>
        <v>9</v>
      </c>
      <c r="M17" s="12">
        <f t="shared" si="9"/>
        <v>9</v>
      </c>
      <c r="N17" s="13">
        <f>Genel!K14</f>
        <v>90</v>
      </c>
      <c r="O17" s="3"/>
      <c r="P17" s="4"/>
    </row>
    <row r="18" spans="1:16" x14ac:dyDescent="0.25">
      <c r="A18" s="10">
        <v>14</v>
      </c>
      <c r="B18" s="11">
        <f>Genel!A15</f>
        <v>242</v>
      </c>
      <c r="C18" s="11">
        <f>Genel!B15</f>
        <v>0</v>
      </c>
      <c r="D18" s="12">
        <f t="shared" si="0"/>
        <v>10</v>
      </c>
      <c r="E18" s="12">
        <f t="shared" si="1"/>
        <v>10</v>
      </c>
      <c r="F18" s="12">
        <f t="shared" si="2"/>
        <v>10</v>
      </c>
      <c r="G18" s="12">
        <f t="shared" si="3"/>
        <v>10</v>
      </c>
      <c r="H18" s="12">
        <f t="shared" si="4"/>
        <v>10</v>
      </c>
      <c r="I18" s="12">
        <f t="shared" si="5"/>
        <v>9</v>
      </c>
      <c r="J18" s="12">
        <f t="shared" si="6"/>
        <v>9</v>
      </c>
      <c r="K18" s="12">
        <f t="shared" si="7"/>
        <v>9</v>
      </c>
      <c r="L18" s="12">
        <f t="shared" si="8"/>
        <v>9</v>
      </c>
      <c r="M18" s="12">
        <f t="shared" si="9"/>
        <v>9</v>
      </c>
      <c r="N18" s="13">
        <f>Genel!K15</f>
        <v>95</v>
      </c>
      <c r="O18" s="3"/>
      <c r="P18" s="4"/>
    </row>
    <row r="19" spans="1:16" x14ac:dyDescent="0.25">
      <c r="A19" s="10">
        <v>15</v>
      </c>
      <c r="B19" s="11">
        <f>Genel!A16</f>
        <v>250</v>
      </c>
      <c r="C19" s="11">
        <f>Genel!B16</f>
        <v>0</v>
      </c>
      <c r="D19" s="12">
        <f t="shared" si="0"/>
        <v>10</v>
      </c>
      <c r="E19" s="12">
        <f t="shared" si="1"/>
        <v>10</v>
      </c>
      <c r="F19" s="12">
        <f t="shared" si="2"/>
        <v>10</v>
      </c>
      <c r="G19" s="12">
        <f t="shared" si="3"/>
        <v>10</v>
      </c>
      <c r="H19" s="12">
        <f t="shared" si="4"/>
        <v>10</v>
      </c>
      <c r="I19" s="12">
        <f t="shared" si="5"/>
        <v>10</v>
      </c>
      <c r="J19" s="12">
        <f t="shared" si="6"/>
        <v>10</v>
      </c>
      <c r="K19" s="12">
        <f t="shared" si="7"/>
        <v>10</v>
      </c>
      <c r="L19" s="12">
        <f t="shared" si="8"/>
        <v>10</v>
      </c>
      <c r="M19" s="12">
        <f t="shared" si="9"/>
        <v>10</v>
      </c>
      <c r="N19" s="13">
        <f>Genel!K16</f>
        <v>100</v>
      </c>
      <c r="O19" s="3"/>
      <c r="P19" s="4"/>
    </row>
    <row r="20" spans="1:16" x14ac:dyDescent="0.25">
      <c r="A20" s="10">
        <v>16</v>
      </c>
      <c r="B20" s="11">
        <f>Genel!A17</f>
        <v>373</v>
      </c>
      <c r="C20" s="11">
        <f>Genel!B17</f>
        <v>0</v>
      </c>
      <c r="D20" s="12">
        <f t="shared" si="0"/>
        <v>10</v>
      </c>
      <c r="E20" s="12">
        <f t="shared" si="1"/>
        <v>10</v>
      </c>
      <c r="F20" s="12">
        <f t="shared" si="2"/>
        <v>10</v>
      </c>
      <c r="G20" s="12">
        <f t="shared" si="3"/>
        <v>10</v>
      </c>
      <c r="H20" s="12">
        <f t="shared" si="4"/>
        <v>10</v>
      </c>
      <c r="I20" s="12">
        <f t="shared" si="5"/>
        <v>10</v>
      </c>
      <c r="J20" s="12">
        <f t="shared" si="6"/>
        <v>10</v>
      </c>
      <c r="K20" s="12">
        <f t="shared" si="7"/>
        <v>10</v>
      </c>
      <c r="L20" s="12">
        <f t="shared" si="8"/>
        <v>10</v>
      </c>
      <c r="M20" s="12">
        <f t="shared" si="9"/>
        <v>10</v>
      </c>
      <c r="N20" s="13">
        <f>Genel!K17</f>
        <v>100</v>
      </c>
      <c r="O20" s="3"/>
      <c r="P20" s="4"/>
    </row>
    <row r="21" spans="1:16" x14ac:dyDescent="0.25">
      <c r="A21" s="10">
        <v>17</v>
      </c>
      <c r="B21" s="11">
        <f>Genel!A18</f>
        <v>393</v>
      </c>
      <c r="C21" s="11">
        <f>Genel!B18</f>
        <v>0</v>
      </c>
      <c r="D21" s="12">
        <f t="shared" si="0"/>
        <v>10</v>
      </c>
      <c r="E21" s="12">
        <f t="shared" si="1"/>
        <v>10</v>
      </c>
      <c r="F21" s="12">
        <f t="shared" si="2"/>
        <v>10</v>
      </c>
      <c r="G21" s="12">
        <f t="shared" si="3"/>
        <v>10</v>
      </c>
      <c r="H21" s="12">
        <f t="shared" si="4"/>
        <v>10</v>
      </c>
      <c r="I21" s="12">
        <f t="shared" si="5"/>
        <v>9</v>
      </c>
      <c r="J21" s="12">
        <f t="shared" si="6"/>
        <v>9</v>
      </c>
      <c r="K21" s="12">
        <f t="shared" si="7"/>
        <v>9</v>
      </c>
      <c r="L21" s="12">
        <f t="shared" si="8"/>
        <v>9</v>
      </c>
      <c r="M21" s="12">
        <f t="shared" si="9"/>
        <v>9</v>
      </c>
      <c r="N21" s="13">
        <f>Genel!K18</f>
        <v>95</v>
      </c>
      <c r="O21" s="3"/>
      <c r="P21" s="4"/>
    </row>
    <row r="22" spans="1:16" x14ac:dyDescent="0.25">
      <c r="A22" s="10">
        <v>18</v>
      </c>
      <c r="B22" s="11">
        <f>Genel!A19</f>
        <v>401</v>
      </c>
      <c r="C22" s="11">
        <f>Genel!B19</f>
        <v>0</v>
      </c>
      <c r="D22" s="12">
        <f t="shared" si="0"/>
        <v>10</v>
      </c>
      <c r="E22" s="12">
        <f t="shared" si="1"/>
        <v>10</v>
      </c>
      <c r="F22" s="12">
        <f t="shared" si="2"/>
        <v>10</v>
      </c>
      <c r="G22" s="12">
        <f t="shared" si="3"/>
        <v>10</v>
      </c>
      <c r="H22" s="12">
        <f t="shared" si="4"/>
        <v>10</v>
      </c>
      <c r="I22" s="12">
        <f t="shared" si="5"/>
        <v>9</v>
      </c>
      <c r="J22" s="12">
        <f t="shared" si="6"/>
        <v>9</v>
      </c>
      <c r="K22" s="12">
        <f t="shared" si="7"/>
        <v>9</v>
      </c>
      <c r="L22" s="12">
        <f t="shared" si="8"/>
        <v>9</v>
      </c>
      <c r="M22" s="12">
        <f t="shared" si="9"/>
        <v>9</v>
      </c>
      <c r="N22" s="13">
        <f>Genel!K19</f>
        <v>95</v>
      </c>
      <c r="O22" s="3"/>
      <c r="P22" s="4"/>
    </row>
    <row r="23" spans="1:16" x14ac:dyDescent="0.25">
      <c r="A23" s="10">
        <v>19</v>
      </c>
      <c r="B23" s="11">
        <f>Genel!A20</f>
        <v>441</v>
      </c>
      <c r="C23" s="11">
        <f>Genel!B20</f>
        <v>0</v>
      </c>
      <c r="D23" s="12">
        <f t="shared" si="0"/>
        <v>10</v>
      </c>
      <c r="E23" s="12">
        <f t="shared" si="1"/>
        <v>10</v>
      </c>
      <c r="F23" s="12">
        <f t="shared" si="2"/>
        <v>10</v>
      </c>
      <c r="G23" s="12">
        <f t="shared" si="3"/>
        <v>10</v>
      </c>
      <c r="H23" s="12">
        <f t="shared" si="4"/>
        <v>10</v>
      </c>
      <c r="I23" s="12">
        <f t="shared" si="5"/>
        <v>10</v>
      </c>
      <c r="J23" s="12">
        <f t="shared" si="6"/>
        <v>10</v>
      </c>
      <c r="K23" s="12">
        <f t="shared" si="7"/>
        <v>10</v>
      </c>
      <c r="L23" s="12">
        <f t="shared" si="8"/>
        <v>10</v>
      </c>
      <c r="M23" s="12">
        <f t="shared" si="9"/>
        <v>10</v>
      </c>
      <c r="N23" s="13">
        <f>Genel!K20</f>
        <v>100</v>
      </c>
      <c r="O23" s="3"/>
      <c r="P23" s="4"/>
    </row>
    <row r="24" spans="1:16" x14ac:dyDescent="0.25">
      <c r="A24" s="10">
        <v>20</v>
      </c>
      <c r="B24" s="11">
        <f>Genel!A21</f>
        <v>447</v>
      </c>
      <c r="C24" s="11">
        <f>Genel!B21</f>
        <v>0</v>
      </c>
      <c r="D24" s="12">
        <f t="shared" si="0"/>
        <v>9</v>
      </c>
      <c r="E24" s="12">
        <f t="shared" si="1"/>
        <v>9</v>
      </c>
      <c r="F24" s="12">
        <f t="shared" si="2"/>
        <v>9</v>
      </c>
      <c r="G24" s="12">
        <f t="shared" si="3"/>
        <v>9</v>
      </c>
      <c r="H24" s="12">
        <f t="shared" si="4"/>
        <v>9</v>
      </c>
      <c r="I24" s="12">
        <f t="shared" si="5"/>
        <v>8</v>
      </c>
      <c r="J24" s="12">
        <f t="shared" si="6"/>
        <v>8</v>
      </c>
      <c r="K24" s="12">
        <f t="shared" si="7"/>
        <v>8</v>
      </c>
      <c r="L24" s="12">
        <f t="shared" si="8"/>
        <v>8</v>
      </c>
      <c r="M24" s="12">
        <f t="shared" si="9"/>
        <v>8</v>
      </c>
      <c r="N24" s="13">
        <f>Genel!K21</f>
        <v>85</v>
      </c>
      <c r="O24" s="3"/>
      <c r="P24" s="4"/>
    </row>
    <row r="25" spans="1:16" x14ac:dyDescent="0.25">
      <c r="A25" s="10">
        <v>21</v>
      </c>
      <c r="B25" s="11">
        <f>Genel!A22</f>
        <v>476</v>
      </c>
      <c r="C25" s="11">
        <f>Genel!B22</f>
        <v>0</v>
      </c>
      <c r="D25" s="12">
        <f t="shared" si="0"/>
        <v>10</v>
      </c>
      <c r="E25" s="12">
        <f t="shared" si="1"/>
        <v>10</v>
      </c>
      <c r="F25" s="12">
        <f t="shared" si="2"/>
        <v>10</v>
      </c>
      <c r="G25" s="12">
        <f t="shared" si="3"/>
        <v>10</v>
      </c>
      <c r="H25" s="12">
        <f t="shared" si="4"/>
        <v>10</v>
      </c>
      <c r="I25" s="12">
        <f t="shared" si="5"/>
        <v>10</v>
      </c>
      <c r="J25" s="12">
        <f t="shared" si="6"/>
        <v>10</v>
      </c>
      <c r="K25" s="12">
        <f t="shared" si="7"/>
        <v>10</v>
      </c>
      <c r="L25" s="12">
        <f t="shared" si="8"/>
        <v>10</v>
      </c>
      <c r="M25" s="12">
        <f t="shared" si="9"/>
        <v>10</v>
      </c>
      <c r="N25" s="13">
        <f>Genel!K22</f>
        <v>100</v>
      </c>
      <c r="O25" s="3"/>
    </row>
    <row r="26" spans="1:16" x14ac:dyDescent="0.25">
      <c r="A26" s="10">
        <v>22</v>
      </c>
      <c r="B26" s="11">
        <f>Genel!A23</f>
        <v>636</v>
      </c>
      <c r="C26" s="11">
        <f>Genel!B23</f>
        <v>0</v>
      </c>
      <c r="D26" s="12">
        <f t="shared" si="0"/>
        <v>10</v>
      </c>
      <c r="E26" s="12">
        <f t="shared" si="1"/>
        <v>10</v>
      </c>
      <c r="F26" s="12">
        <f t="shared" si="2"/>
        <v>10</v>
      </c>
      <c r="G26" s="12">
        <f t="shared" si="3"/>
        <v>10</v>
      </c>
      <c r="H26" s="12">
        <f t="shared" si="4"/>
        <v>10</v>
      </c>
      <c r="I26" s="12">
        <f t="shared" si="5"/>
        <v>10</v>
      </c>
      <c r="J26" s="12">
        <f t="shared" si="6"/>
        <v>10</v>
      </c>
      <c r="K26" s="12">
        <f t="shared" si="7"/>
        <v>10</v>
      </c>
      <c r="L26" s="12">
        <f t="shared" si="8"/>
        <v>10</v>
      </c>
      <c r="M26" s="12">
        <f t="shared" si="9"/>
        <v>10</v>
      </c>
      <c r="N26" s="13">
        <f>Genel!K23</f>
        <v>100</v>
      </c>
      <c r="O26" s="3"/>
    </row>
    <row r="27" spans="1:16" x14ac:dyDescent="0.25">
      <c r="A27" s="10">
        <v>23</v>
      </c>
      <c r="B27" s="11">
        <f>Genel!A24</f>
        <v>0</v>
      </c>
      <c r="C27" s="11">
        <f>Genel!B24</f>
        <v>0</v>
      </c>
      <c r="D27" s="12">
        <f t="shared" si="0"/>
        <v>0</v>
      </c>
      <c r="E27" s="12">
        <f t="shared" si="1"/>
        <v>0</v>
      </c>
      <c r="F27" s="12">
        <f t="shared" si="2"/>
        <v>0</v>
      </c>
      <c r="G27" s="12">
        <f t="shared" si="3"/>
        <v>0</v>
      </c>
      <c r="H27" s="12">
        <f t="shared" si="4"/>
        <v>0</v>
      </c>
      <c r="I27" s="12">
        <f t="shared" si="5"/>
        <v>0</v>
      </c>
      <c r="J27" s="12">
        <f t="shared" si="6"/>
        <v>0</v>
      </c>
      <c r="K27" s="12">
        <f t="shared" si="7"/>
        <v>0</v>
      </c>
      <c r="L27" s="12">
        <f t="shared" si="8"/>
        <v>0</v>
      </c>
      <c r="M27" s="12">
        <f t="shared" si="9"/>
        <v>0</v>
      </c>
      <c r="N27" s="13">
        <f>Genel!K24</f>
        <v>0</v>
      </c>
      <c r="O27" s="3"/>
    </row>
    <row r="28" spans="1:16" x14ac:dyDescent="0.25">
      <c r="A28" s="10">
        <v>24</v>
      </c>
      <c r="B28" s="11">
        <f>Genel!A25</f>
        <v>0</v>
      </c>
      <c r="C28" s="11">
        <f>Genel!B25</f>
        <v>0</v>
      </c>
      <c r="D28" s="12">
        <f t="shared" si="0"/>
        <v>0</v>
      </c>
      <c r="E28" s="12">
        <f t="shared" si="1"/>
        <v>0</v>
      </c>
      <c r="F28" s="12">
        <f t="shared" si="2"/>
        <v>0</v>
      </c>
      <c r="G28" s="12">
        <f t="shared" si="3"/>
        <v>0</v>
      </c>
      <c r="H28" s="12">
        <f t="shared" si="4"/>
        <v>0</v>
      </c>
      <c r="I28" s="12">
        <f t="shared" si="5"/>
        <v>0</v>
      </c>
      <c r="J28" s="12">
        <f t="shared" si="6"/>
        <v>0</v>
      </c>
      <c r="K28" s="12">
        <f t="shared" si="7"/>
        <v>0</v>
      </c>
      <c r="L28" s="12">
        <f t="shared" si="8"/>
        <v>0</v>
      </c>
      <c r="M28" s="12">
        <f t="shared" si="9"/>
        <v>0</v>
      </c>
      <c r="N28" s="13">
        <f>Genel!K25</f>
        <v>0</v>
      </c>
      <c r="O28" s="3"/>
    </row>
    <row r="29" spans="1:16" x14ac:dyDescent="0.25">
      <c r="A29" s="10">
        <v>25</v>
      </c>
      <c r="B29" s="11">
        <f>Genel!A26</f>
        <v>0</v>
      </c>
      <c r="C29" s="11">
        <f>Genel!B26</f>
        <v>0</v>
      </c>
      <c r="D29" s="12">
        <f t="shared" si="0"/>
        <v>0</v>
      </c>
      <c r="E29" s="12">
        <f t="shared" si="1"/>
        <v>0</v>
      </c>
      <c r="F29" s="12">
        <f t="shared" si="2"/>
        <v>0</v>
      </c>
      <c r="G29" s="12">
        <f t="shared" si="3"/>
        <v>0</v>
      </c>
      <c r="H29" s="12">
        <f t="shared" si="4"/>
        <v>0</v>
      </c>
      <c r="I29" s="12">
        <f t="shared" si="5"/>
        <v>0</v>
      </c>
      <c r="J29" s="12">
        <f t="shared" si="6"/>
        <v>0</v>
      </c>
      <c r="K29" s="12">
        <f t="shared" si="7"/>
        <v>0</v>
      </c>
      <c r="L29" s="12">
        <f t="shared" si="8"/>
        <v>0</v>
      </c>
      <c r="M29" s="12">
        <f t="shared" si="9"/>
        <v>0</v>
      </c>
      <c r="N29" s="13">
        <f>Genel!K26</f>
        <v>0</v>
      </c>
      <c r="O29" s="3"/>
    </row>
    <row r="30" spans="1:16" x14ac:dyDescent="0.25">
      <c r="A30" s="10">
        <v>26</v>
      </c>
      <c r="B30" s="11">
        <f>Genel!A27</f>
        <v>0</v>
      </c>
      <c r="C30" s="11">
        <f>Genel!B27</f>
        <v>0</v>
      </c>
      <c r="D30" s="12">
        <f t="shared" si="0"/>
        <v>0</v>
      </c>
      <c r="E30" s="12">
        <f t="shared" si="1"/>
        <v>0</v>
      </c>
      <c r="F30" s="12">
        <f t="shared" si="2"/>
        <v>0</v>
      </c>
      <c r="G30" s="12">
        <f t="shared" si="3"/>
        <v>0</v>
      </c>
      <c r="H30" s="12">
        <f t="shared" si="4"/>
        <v>0</v>
      </c>
      <c r="I30" s="12">
        <f t="shared" si="5"/>
        <v>0</v>
      </c>
      <c r="J30" s="12">
        <f t="shared" si="6"/>
        <v>0</v>
      </c>
      <c r="K30" s="12">
        <f t="shared" si="7"/>
        <v>0</v>
      </c>
      <c r="L30" s="12">
        <f t="shared" si="8"/>
        <v>0</v>
      </c>
      <c r="M30" s="12">
        <f t="shared" si="9"/>
        <v>0</v>
      </c>
      <c r="N30" s="13">
        <f>Genel!K27</f>
        <v>0</v>
      </c>
      <c r="O30" s="3"/>
    </row>
    <row r="31" spans="1:16" x14ac:dyDescent="0.25">
      <c r="A31" s="10">
        <v>27</v>
      </c>
      <c r="B31" s="11">
        <f>Genel!A28</f>
        <v>0</v>
      </c>
      <c r="C31" s="11">
        <f>Genel!B28</f>
        <v>0</v>
      </c>
      <c r="D31" s="12">
        <f t="shared" si="0"/>
        <v>0</v>
      </c>
      <c r="E31" s="12">
        <f t="shared" si="1"/>
        <v>0</v>
      </c>
      <c r="F31" s="12">
        <f t="shared" si="2"/>
        <v>0</v>
      </c>
      <c r="G31" s="12">
        <f t="shared" si="3"/>
        <v>0</v>
      </c>
      <c r="H31" s="12">
        <f t="shared" si="4"/>
        <v>0</v>
      </c>
      <c r="I31" s="12">
        <f t="shared" si="5"/>
        <v>0</v>
      </c>
      <c r="J31" s="12">
        <f t="shared" si="6"/>
        <v>0</v>
      </c>
      <c r="K31" s="12">
        <f t="shared" si="7"/>
        <v>0</v>
      </c>
      <c r="L31" s="12">
        <f t="shared" si="8"/>
        <v>0</v>
      </c>
      <c r="M31" s="12">
        <f t="shared" si="9"/>
        <v>0</v>
      </c>
      <c r="N31" s="13">
        <f>Genel!K28</f>
        <v>0</v>
      </c>
      <c r="O31" s="3"/>
    </row>
    <row r="32" spans="1:16" x14ac:dyDescent="0.25">
      <c r="A32" s="10">
        <v>28</v>
      </c>
      <c r="B32" s="11">
        <f>Genel!A29</f>
        <v>0</v>
      </c>
      <c r="C32" s="11">
        <f>Genel!B29</f>
        <v>0</v>
      </c>
      <c r="D32" s="12">
        <f t="shared" si="0"/>
        <v>0</v>
      </c>
      <c r="E32" s="12">
        <f t="shared" si="1"/>
        <v>0</v>
      </c>
      <c r="F32" s="12">
        <f t="shared" si="2"/>
        <v>0</v>
      </c>
      <c r="G32" s="12">
        <f t="shared" si="3"/>
        <v>0</v>
      </c>
      <c r="H32" s="12">
        <f t="shared" si="4"/>
        <v>0</v>
      </c>
      <c r="I32" s="12">
        <f t="shared" si="5"/>
        <v>0</v>
      </c>
      <c r="J32" s="12">
        <f t="shared" si="6"/>
        <v>0</v>
      </c>
      <c r="K32" s="12">
        <f t="shared" si="7"/>
        <v>0</v>
      </c>
      <c r="L32" s="12">
        <f t="shared" si="8"/>
        <v>0</v>
      </c>
      <c r="M32" s="12">
        <f t="shared" si="9"/>
        <v>0</v>
      </c>
      <c r="N32" s="13">
        <f>Genel!K29</f>
        <v>0</v>
      </c>
      <c r="O32" s="3"/>
    </row>
    <row r="33" spans="1:15" x14ac:dyDescent="0.25">
      <c r="A33" s="10">
        <v>29</v>
      </c>
      <c r="B33" s="11">
        <f>Genel!A30</f>
        <v>0</v>
      </c>
      <c r="C33" s="11">
        <f>Genel!B30</f>
        <v>0</v>
      </c>
      <c r="D33" s="12">
        <f t="shared" si="0"/>
        <v>0</v>
      </c>
      <c r="E33" s="12">
        <f t="shared" si="1"/>
        <v>0</v>
      </c>
      <c r="F33" s="12">
        <f t="shared" si="2"/>
        <v>0</v>
      </c>
      <c r="G33" s="12">
        <f t="shared" si="3"/>
        <v>0</v>
      </c>
      <c r="H33" s="12">
        <f t="shared" si="4"/>
        <v>0</v>
      </c>
      <c r="I33" s="12">
        <f t="shared" si="5"/>
        <v>0</v>
      </c>
      <c r="J33" s="12">
        <f t="shared" si="6"/>
        <v>0</v>
      </c>
      <c r="K33" s="12">
        <f t="shared" si="7"/>
        <v>0</v>
      </c>
      <c r="L33" s="12">
        <f t="shared" si="8"/>
        <v>0</v>
      </c>
      <c r="M33" s="12">
        <f t="shared" si="9"/>
        <v>0</v>
      </c>
      <c r="N33" s="13">
        <f>Genel!K30</f>
        <v>0</v>
      </c>
      <c r="O33" s="3"/>
    </row>
    <row r="34" spans="1:15" x14ac:dyDescent="0.25">
      <c r="A34" s="10">
        <v>30</v>
      </c>
      <c r="B34" s="11">
        <f>Genel!A31</f>
        <v>0</v>
      </c>
      <c r="C34" s="11">
        <f>Genel!B31</f>
        <v>0</v>
      </c>
      <c r="D34" s="12">
        <f t="shared" si="0"/>
        <v>0</v>
      </c>
      <c r="E34" s="12">
        <f t="shared" si="1"/>
        <v>0</v>
      </c>
      <c r="F34" s="12">
        <f t="shared" si="2"/>
        <v>0</v>
      </c>
      <c r="G34" s="12">
        <f t="shared" si="3"/>
        <v>0</v>
      </c>
      <c r="H34" s="12">
        <f t="shared" si="4"/>
        <v>0</v>
      </c>
      <c r="I34" s="12">
        <f t="shared" si="5"/>
        <v>0</v>
      </c>
      <c r="J34" s="12">
        <f t="shared" si="6"/>
        <v>0</v>
      </c>
      <c r="K34" s="12">
        <f t="shared" si="7"/>
        <v>0</v>
      </c>
      <c r="L34" s="12">
        <f t="shared" si="8"/>
        <v>0</v>
      </c>
      <c r="M34" s="12">
        <f t="shared" si="9"/>
        <v>0</v>
      </c>
      <c r="N34" s="13">
        <f>Genel!K31</f>
        <v>0</v>
      </c>
      <c r="O34" s="3"/>
    </row>
    <row r="35" spans="1:15" x14ac:dyDescent="0.25">
      <c r="A35" s="10">
        <v>31</v>
      </c>
      <c r="B35" s="11">
        <f>Genel!A32</f>
        <v>0</v>
      </c>
      <c r="C35" s="11">
        <f>Genel!B32</f>
        <v>0</v>
      </c>
      <c r="D35" s="12">
        <f t="shared" si="0"/>
        <v>0</v>
      </c>
      <c r="E35" s="12">
        <f t="shared" si="1"/>
        <v>0</v>
      </c>
      <c r="F35" s="12">
        <f t="shared" si="2"/>
        <v>0</v>
      </c>
      <c r="G35" s="12">
        <f t="shared" si="3"/>
        <v>0</v>
      </c>
      <c r="H35" s="12">
        <f t="shared" si="4"/>
        <v>0</v>
      </c>
      <c r="I35" s="12">
        <f t="shared" si="5"/>
        <v>0</v>
      </c>
      <c r="J35" s="12">
        <f t="shared" si="6"/>
        <v>0</v>
      </c>
      <c r="K35" s="12">
        <f t="shared" si="7"/>
        <v>0</v>
      </c>
      <c r="L35" s="12">
        <f t="shared" si="8"/>
        <v>0</v>
      </c>
      <c r="M35" s="12">
        <f t="shared" si="9"/>
        <v>0</v>
      </c>
      <c r="N35" s="13">
        <f>Genel!K32</f>
        <v>0</v>
      </c>
      <c r="O35" s="3"/>
    </row>
    <row r="36" spans="1:15" x14ac:dyDescent="0.25">
      <c r="A36" s="10">
        <v>32</v>
      </c>
      <c r="B36" s="11">
        <f>Genel!A33</f>
        <v>0</v>
      </c>
      <c r="C36" s="11">
        <f>Genel!B33</f>
        <v>0</v>
      </c>
      <c r="D36" s="12">
        <f t="shared" si="0"/>
        <v>0</v>
      </c>
      <c r="E36" s="12">
        <f t="shared" si="1"/>
        <v>0</v>
      </c>
      <c r="F36" s="12">
        <f t="shared" si="2"/>
        <v>0</v>
      </c>
      <c r="G36" s="12">
        <f t="shared" si="3"/>
        <v>0</v>
      </c>
      <c r="H36" s="12">
        <f t="shared" si="4"/>
        <v>0</v>
      </c>
      <c r="I36" s="12">
        <f t="shared" si="5"/>
        <v>0</v>
      </c>
      <c r="J36" s="12">
        <f t="shared" si="6"/>
        <v>0</v>
      </c>
      <c r="K36" s="12">
        <f t="shared" si="7"/>
        <v>0</v>
      </c>
      <c r="L36" s="12">
        <f t="shared" si="8"/>
        <v>0</v>
      </c>
      <c r="M36" s="12">
        <f t="shared" si="9"/>
        <v>0</v>
      </c>
      <c r="N36" s="13">
        <f>Genel!K33</f>
        <v>0</v>
      </c>
      <c r="O36" s="3"/>
    </row>
    <row r="37" spans="1:15" x14ac:dyDescent="0.25">
      <c r="A37" s="34"/>
      <c r="B37" s="35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/>
      <c r="O37" s="3"/>
    </row>
    <row r="38" spans="1:15" x14ac:dyDescent="0.25">
      <c r="A38" s="34"/>
      <c r="B38" s="35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  <c r="O38" s="3"/>
    </row>
    <row r="39" spans="1:15" x14ac:dyDescent="0.25">
      <c r="A39" s="34"/>
      <c r="B39" s="35"/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  <c r="O39" s="3"/>
    </row>
    <row r="40" spans="1:15" x14ac:dyDescent="0.25">
      <c r="A40" s="34"/>
      <c r="B40" s="35"/>
      <c r="C40" s="35"/>
      <c r="D40" s="36"/>
      <c r="E40" s="36"/>
      <c r="F40" s="36"/>
      <c r="G40" s="36"/>
      <c r="H40" s="36"/>
      <c r="I40" s="36"/>
      <c r="J40" s="36"/>
      <c r="K40" s="5"/>
      <c r="L40" s="5"/>
      <c r="M40" s="5"/>
      <c r="N40" s="37"/>
      <c r="O40" s="3"/>
    </row>
    <row r="41" spans="1:15" x14ac:dyDescent="0.25">
      <c r="A41" s="34"/>
      <c r="B41" s="35"/>
      <c r="C41" s="35"/>
      <c r="D41" s="36"/>
      <c r="E41" s="36"/>
      <c r="F41" s="36"/>
      <c r="G41" s="36"/>
      <c r="H41" s="36"/>
      <c r="I41" s="36"/>
      <c r="J41" s="36"/>
      <c r="K41" s="36"/>
      <c r="L41" s="14">
        <f>Genel!O7</f>
        <v>0</v>
      </c>
      <c r="M41" s="36"/>
      <c r="N41" s="37"/>
      <c r="O41" s="3"/>
    </row>
    <row r="42" spans="1:15" x14ac:dyDescent="0.25">
      <c r="A42" s="14"/>
      <c r="B42" s="16"/>
      <c r="C42" s="5"/>
      <c r="D42" s="14"/>
      <c r="E42" s="14"/>
      <c r="F42" s="14"/>
      <c r="G42" s="14"/>
      <c r="H42" s="14"/>
      <c r="I42" s="5"/>
      <c r="J42" s="5"/>
      <c r="K42" s="36"/>
      <c r="L42" s="17">
        <f>Genel!O8</f>
        <v>0</v>
      </c>
      <c r="M42" s="36"/>
      <c r="N42" s="15"/>
      <c r="O42" s="3"/>
    </row>
    <row r="43" spans="1:15" x14ac:dyDescent="0.25">
      <c r="A43" s="14"/>
      <c r="B43" s="17"/>
      <c r="C43" s="5"/>
      <c r="D43" s="17"/>
      <c r="E43" s="17"/>
      <c r="F43" s="17"/>
      <c r="G43" s="17"/>
      <c r="H43" s="17"/>
      <c r="I43" s="5"/>
      <c r="J43" s="5"/>
      <c r="K43" s="66"/>
      <c r="L43" s="66"/>
      <c r="M43" s="66"/>
      <c r="N43" s="15"/>
      <c r="O43" s="3"/>
    </row>
    <row r="44" spans="1:15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5"/>
      <c r="O44" s="3"/>
    </row>
  </sheetData>
  <sheetProtection password="EB51" sheet="1" objects="1" scenarios="1"/>
  <mergeCells count="3">
    <mergeCell ref="A2:N2"/>
    <mergeCell ref="A3:N3"/>
    <mergeCell ref="A1:N1"/>
  </mergeCells>
  <phoneticPr fontId="16" type="noConversion"/>
  <pageMargins left="0.32" right="0.23622047244094491" top="0.59" bottom="0.31496062992125984" header="0.24" footer="0.19685039370078741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showZeros="0" tabSelected="1" zoomScale="115" zoomScaleNormal="115" workbookViewId="0">
      <selection activeCell="A2" sqref="A2:N2"/>
    </sheetView>
  </sheetViews>
  <sheetFormatPr defaultRowHeight="15" x14ac:dyDescent="0.25"/>
  <cols>
    <col min="1" max="1" width="3.5703125" style="18" customWidth="1"/>
    <col min="2" max="2" width="5.140625" style="18" customWidth="1"/>
    <col min="3" max="3" width="23.140625" style="18" customWidth="1"/>
    <col min="4" max="4" width="4.28515625" style="19" customWidth="1"/>
    <col min="5" max="5" width="6.85546875" style="19" customWidth="1"/>
    <col min="6" max="6" width="8.42578125" style="19" customWidth="1"/>
    <col min="7" max="7" width="6.7109375" style="19" customWidth="1"/>
    <col min="8" max="8" width="5.140625" style="19" customWidth="1"/>
    <col min="9" max="9" width="5.5703125" style="19" customWidth="1"/>
    <col min="10" max="10" width="5.7109375" style="19" customWidth="1"/>
    <col min="11" max="11" width="5.42578125" style="19" customWidth="1"/>
    <col min="12" max="12" width="4.5703125" style="19" customWidth="1"/>
    <col min="13" max="13" width="8" style="19" customWidth="1"/>
    <col min="14" max="14" width="11.42578125" style="20" customWidth="1"/>
    <col min="15" max="15" width="1" style="18" customWidth="1"/>
    <col min="16" max="16" width="3" style="5" customWidth="1"/>
    <col min="17" max="17" width="5.42578125" style="5" hidden="1" customWidth="1"/>
    <col min="18" max="18" width="4.5703125" style="5" hidden="1" customWidth="1"/>
    <col min="19" max="27" width="9.140625" style="5" hidden="1" customWidth="1"/>
    <col min="28" max="16384" width="9.140625" style="5"/>
  </cols>
  <sheetData>
    <row r="1" spans="1:16" ht="24.75" customHeight="1" x14ac:dyDescent="0.3">
      <c r="A1" s="86">
        <f>Genel!O10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6" ht="32.2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3"/>
      <c r="P2" s="4"/>
    </row>
    <row r="3" spans="1:16" ht="21.75" customHeight="1" x14ac:dyDescent="0.25">
      <c r="A3" s="94" t="str">
        <f>Genel!O19</f>
        <v>5 C SINIFI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3"/>
      <c r="P3" s="4"/>
    </row>
    <row r="4" spans="1:16" ht="171.75" customHeight="1" x14ac:dyDescent="0.25">
      <c r="A4" s="6" t="s">
        <v>12</v>
      </c>
      <c r="B4" s="6" t="s">
        <v>11</v>
      </c>
      <c r="C4" s="7" t="s">
        <v>28</v>
      </c>
      <c r="D4" s="23" t="s">
        <v>29</v>
      </c>
      <c r="E4" s="23" t="s">
        <v>30</v>
      </c>
      <c r="F4" s="23" t="s">
        <v>31</v>
      </c>
      <c r="G4" s="23" t="s">
        <v>32</v>
      </c>
      <c r="H4" s="23" t="s">
        <v>33</v>
      </c>
      <c r="I4" s="23" t="s">
        <v>34</v>
      </c>
      <c r="J4" s="23" t="s">
        <v>35</v>
      </c>
      <c r="K4" s="23" t="s">
        <v>36</v>
      </c>
      <c r="L4" s="23" t="s">
        <v>37</v>
      </c>
      <c r="M4" s="23" t="s">
        <v>38</v>
      </c>
      <c r="N4" s="6" t="s">
        <v>0</v>
      </c>
      <c r="O4" s="3"/>
      <c r="P4" s="4"/>
    </row>
    <row r="5" spans="1:16" x14ac:dyDescent="0.25">
      <c r="A5" s="10">
        <v>1</v>
      </c>
      <c r="B5" s="11">
        <f>Genel!A2</f>
        <v>9</v>
      </c>
      <c r="C5" s="11" t="str">
        <f>Genel!B2</f>
        <v>isim soy isim</v>
      </c>
      <c r="D5" s="12">
        <f>($N5-MOD($N5,10))/10+IF(MOD($N5,10)&gt;0,1,0)</f>
        <v>5</v>
      </c>
      <c r="E5" s="12">
        <f>($N5-MOD($N5,10))/10+IF(MOD($N5,10)&gt;1,1,0)</f>
        <v>5</v>
      </c>
      <c r="F5" s="12">
        <f>($N5-MOD($N5,10))/10+IF(MOD($N5,10)&gt;2,1,0)</f>
        <v>5</v>
      </c>
      <c r="G5" s="12">
        <f>($N5-MOD($N5,10))/10+IF(MOD($N5,10)&gt;3,1,0)</f>
        <v>5</v>
      </c>
      <c r="H5" s="12">
        <f>($N5-MOD($N5,10))/10+IF(MOD($N5,10)&gt;4,1,0)</f>
        <v>5</v>
      </c>
      <c r="I5" s="12">
        <f>($N5-MOD($N5,10))/10+IF(MOD($N5,10)&gt;5,1,0)</f>
        <v>5</v>
      </c>
      <c r="J5" s="12">
        <f>($N5-MOD($N5,10))/10+IF(MOD($N5,10)&gt;6,1,0)</f>
        <v>5</v>
      </c>
      <c r="K5" s="12">
        <f>($N5-MOD($N5,10))/10+IF(MOD($N5,10)&gt;7,1,0)</f>
        <v>5</v>
      </c>
      <c r="L5" s="12">
        <f>($N5-MOD($N5,10))/10+IF(MOD($N5,10)&gt;8,1,0)</f>
        <v>5</v>
      </c>
      <c r="M5" s="12">
        <f>($N5-MOD($N5,10))/10+IF(MOD($N5,10)&gt;9,1,0)</f>
        <v>5</v>
      </c>
      <c r="N5" s="13">
        <f>Genel!G2</f>
        <v>50</v>
      </c>
      <c r="O5" s="3"/>
      <c r="P5" s="4"/>
    </row>
    <row r="6" spans="1:16" x14ac:dyDescent="0.25">
      <c r="A6" s="10">
        <v>2</v>
      </c>
      <c r="B6" s="11">
        <f>Genel!A3</f>
        <v>10</v>
      </c>
      <c r="C6" s="11">
        <f>Genel!B3</f>
        <v>0</v>
      </c>
      <c r="D6" s="12">
        <f t="shared" ref="D6:D36" si="0">($N6-MOD($N6,10))/10+IF(MOD($N6,10)&gt;0,1,0)</f>
        <v>5</v>
      </c>
      <c r="E6" s="12">
        <f t="shared" ref="E6:E36" si="1">($N6-MOD($N6,10))/10+IF(MOD($N6,10)&gt;1,1,0)</f>
        <v>5</v>
      </c>
      <c r="F6" s="12">
        <f t="shared" ref="F6:F36" si="2">($N6-MOD($N6,10))/10+IF(MOD($N6,10)&gt;2,1,0)</f>
        <v>5</v>
      </c>
      <c r="G6" s="12">
        <f t="shared" ref="G6:G36" si="3">($N6-MOD($N6,10))/10+IF(MOD($N6,10)&gt;3,1,0)</f>
        <v>5</v>
      </c>
      <c r="H6" s="12">
        <f t="shared" ref="H6:H36" si="4">($N6-MOD($N6,10))/10+IF(MOD($N6,10)&gt;4,1,0)</f>
        <v>5</v>
      </c>
      <c r="I6" s="12">
        <f t="shared" ref="I6:I36" si="5">($N6-MOD($N6,10))/10+IF(MOD($N6,10)&gt;5,1,0)</f>
        <v>5</v>
      </c>
      <c r="J6" s="12">
        <f t="shared" ref="J6:J36" si="6">($N6-MOD($N6,10))/10+IF(MOD($N6,10)&gt;6,1,0)</f>
        <v>5</v>
      </c>
      <c r="K6" s="12">
        <f t="shared" ref="K6:K36" si="7">($N6-MOD($N6,10))/10+IF(MOD($N6,10)&gt;7,1,0)</f>
        <v>5</v>
      </c>
      <c r="L6" s="12">
        <f t="shared" ref="L6:L36" si="8">($N6-MOD($N6,10))/10+IF(MOD($N6,10)&gt;8,1,0)</f>
        <v>5</v>
      </c>
      <c r="M6" s="12">
        <f t="shared" ref="M6:M36" si="9">($N6-MOD($N6,10))/10+IF(MOD($N6,10)&gt;9,1,0)</f>
        <v>5</v>
      </c>
      <c r="N6" s="13">
        <f>Genel!G3</f>
        <v>50</v>
      </c>
      <c r="O6" s="3"/>
      <c r="P6" s="4"/>
    </row>
    <row r="7" spans="1:16" x14ac:dyDescent="0.25">
      <c r="A7" s="10">
        <v>3</v>
      </c>
      <c r="B7" s="11">
        <f>Genel!A4</f>
        <v>32</v>
      </c>
      <c r="C7" s="11">
        <f>Genel!B4</f>
        <v>0</v>
      </c>
      <c r="D7" s="12">
        <f t="shared" si="0"/>
        <v>0</v>
      </c>
      <c r="E7" s="12">
        <f t="shared" si="1"/>
        <v>0</v>
      </c>
      <c r="F7" s="12">
        <f t="shared" si="2"/>
        <v>0</v>
      </c>
      <c r="G7" s="12">
        <f t="shared" si="3"/>
        <v>0</v>
      </c>
      <c r="H7" s="12">
        <f t="shared" si="4"/>
        <v>0</v>
      </c>
      <c r="I7" s="12">
        <f t="shared" si="5"/>
        <v>0</v>
      </c>
      <c r="J7" s="12">
        <f t="shared" si="6"/>
        <v>0</v>
      </c>
      <c r="K7" s="12">
        <f t="shared" si="7"/>
        <v>0</v>
      </c>
      <c r="L7" s="12">
        <f t="shared" si="8"/>
        <v>0</v>
      </c>
      <c r="M7" s="12">
        <f t="shared" si="9"/>
        <v>0</v>
      </c>
      <c r="N7" s="13">
        <f>Genel!G4</f>
        <v>0</v>
      </c>
      <c r="O7" s="3"/>
      <c r="P7" s="4"/>
    </row>
    <row r="8" spans="1:16" x14ac:dyDescent="0.25">
      <c r="A8" s="10">
        <v>4</v>
      </c>
      <c r="B8" s="11">
        <f>Genel!A5</f>
        <v>34</v>
      </c>
      <c r="C8" s="11">
        <f>Genel!B5</f>
        <v>0</v>
      </c>
      <c r="D8" s="12">
        <f t="shared" si="0"/>
        <v>0</v>
      </c>
      <c r="E8" s="12">
        <f t="shared" si="1"/>
        <v>0</v>
      </c>
      <c r="F8" s="12">
        <f t="shared" si="2"/>
        <v>0</v>
      </c>
      <c r="G8" s="12">
        <f t="shared" si="3"/>
        <v>0</v>
      </c>
      <c r="H8" s="12">
        <f t="shared" si="4"/>
        <v>0</v>
      </c>
      <c r="I8" s="12">
        <f t="shared" si="5"/>
        <v>0</v>
      </c>
      <c r="J8" s="12">
        <f t="shared" si="6"/>
        <v>0</v>
      </c>
      <c r="K8" s="12">
        <f t="shared" si="7"/>
        <v>0</v>
      </c>
      <c r="L8" s="12">
        <f t="shared" si="8"/>
        <v>0</v>
      </c>
      <c r="M8" s="12">
        <f t="shared" si="9"/>
        <v>0</v>
      </c>
      <c r="N8" s="13">
        <f>Genel!G5</f>
        <v>0</v>
      </c>
      <c r="O8" s="3"/>
      <c r="P8" s="4"/>
    </row>
    <row r="9" spans="1:16" x14ac:dyDescent="0.25">
      <c r="A9" s="10">
        <v>5</v>
      </c>
      <c r="B9" s="11">
        <f>Genel!A6</f>
        <v>38</v>
      </c>
      <c r="C9" s="11">
        <f>Genel!B6</f>
        <v>0</v>
      </c>
      <c r="D9" s="12">
        <f t="shared" si="0"/>
        <v>0</v>
      </c>
      <c r="E9" s="12">
        <f t="shared" si="1"/>
        <v>0</v>
      </c>
      <c r="F9" s="12">
        <f t="shared" si="2"/>
        <v>0</v>
      </c>
      <c r="G9" s="12">
        <f t="shared" si="3"/>
        <v>0</v>
      </c>
      <c r="H9" s="12">
        <f t="shared" si="4"/>
        <v>0</v>
      </c>
      <c r="I9" s="12">
        <f t="shared" si="5"/>
        <v>0</v>
      </c>
      <c r="J9" s="12">
        <f t="shared" si="6"/>
        <v>0</v>
      </c>
      <c r="K9" s="12">
        <f t="shared" si="7"/>
        <v>0</v>
      </c>
      <c r="L9" s="12">
        <f t="shared" si="8"/>
        <v>0</v>
      </c>
      <c r="M9" s="12">
        <f t="shared" si="9"/>
        <v>0</v>
      </c>
      <c r="N9" s="13">
        <f>Genel!G6</f>
        <v>0</v>
      </c>
      <c r="O9" s="3"/>
      <c r="P9" s="4"/>
    </row>
    <row r="10" spans="1:16" x14ac:dyDescent="0.25">
      <c r="A10" s="10">
        <v>6</v>
      </c>
      <c r="B10" s="11">
        <f>Genel!A7</f>
        <v>54</v>
      </c>
      <c r="C10" s="11">
        <f>Genel!B7</f>
        <v>0</v>
      </c>
      <c r="D10" s="12">
        <f t="shared" si="0"/>
        <v>0</v>
      </c>
      <c r="E10" s="12">
        <f t="shared" si="1"/>
        <v>0</v>
      </c>
      <c r="F10" s="12">
        <f t="shared" si="2"/>
        <v>0</v>
      </c>
      <c r="G10" s="12">
        <f t="shared" si="3"/>
        <v>0</v>
      </c>
      <c r="H10" s="12">
        <f t="shared" si="4"/>
        <v>0</v>
      </c>
      <c r="I10" s="12">
        <f t="shared" si="5"/>
        <v>0</v>
      </c>
      <c r="J10" s="12">
        <f t="shared" si="6"/>
        <v>0</v>
      </c>
      <c r="K10" s="12">
        <f t="shared" si="7"/>
        <v>0</v>
      </c>
      <c r="L10" s="12">
        <f t="shared" si="8"/>
        <v>0</v>
      </c>
      <c r="M10" s="12">
        <f t="shared" si="9"/>
        <v>0</v>
      </c>
      <c r="N10" s="13">
        <f>Genel!G7</f>
        <v>0</v>
      </c>
      <c r="O10" s="3"/>
      <c r="P10" s="4"/>
    </row>
    <row r="11" spans="1:16" x14ac:dyDescent="0.25">
      <c r="A11" s="10">
        <v>7</v>
      </c>
      <c r="B11" s="11">
        <f>Genel!A8</f>
        <v>61</v>
      </c>
      <c r="C11" s="11">
        <f>Genel!B8</f>
        <v>0</v>
      </c>
      <c r="D11" s="12">
        <f t="shared" si="0"/>
        <v>0</v>
      </c>
      <c r="E11" s="12">
        <f t="shared" si="1"/>
        <v>0</v>
      </c>
      <c r="F11" s="12">
        <f t="shared" si="2"/>
        <v>0</v>
      </c>
      <c r="G11" s="12">
        <f t="shared" si="3"/>
        <v>0</v>
      </c>
      <c r="H11" s="12">
        <f t="shared" si="4"/>
        <v>0</v>
      </c>
      <c r="I11" s="12">
        <f t="shared" si="5"/>
        <v>0</v>
      </c>
      <c r="J11" s="12">
        <f t="shared" si="6"/>
        <v>0</v>
      </c>
      <c r="K11" s="12">
        <f t="shared" si="7"/>
        <v>0</v>
      </c>
      <c r="L11" s="12">
        <f t="shared" si="8"/>
        <v>0</v>
      </c>
      <c r="M11" s="12">
        <f t="shared" si="9"/>
        <v>0</v>
      </c>
      <c r="N11" s="13">
        <f>Genel!G8</f>
        <v>0</v>
      </c>
      <c r="O11" s="3"/>
      <c r="P11" s="4"/>
    </row>
    <row r="12" spans="1:16" x14ac:dyDescent="0.25">
      <c r="A12" s="10">
        <v>8</v>
      </c>
      <c r="B12" s="11">
        <f>Genel!A9</f>
        <v>93</v>
      </c>
      <c r="C12" s="11">
        <f>Genel!B9</f>
        <v>0</v>
      </c>
      <c r="D12" s="12">
        <f t="shared" si="0"/>
        <v>10</v>
      </c>
      <c r="E12" s="12">
        <f t="shared" si="1"/>
        <v>10</v>
      </c>
      <c r="F12" s="12">
        <f t="shared" si="2"/>
        <v>10</v>
      </c>
      <c r="G12" s="12">
        <f t="shared" si="3"/>
        <v>10</v>
      </c>
      <c r="H12" s="12">
        <f t="shared" si="4"/>
        <v>10</v>
      </c>
      <c r="I12" s="12">
        <f t="shared" si="5"/>
        <v>10</v>
      </c>
      <c r="J12" s="12">
        <f t="shared" si="6"/>
        <v>10</v>
      </c>
      <c r="K12" s="12">
        <f t="shared" si="7"/>
        <v>10</v>
      </c>
      <c r="L12" s="12">
        <f t="shared" si="8"/>
        <v>10</v>
      </c>
      <c r="M12" s="12">
        <f t="shared" si="9"/>
        <v>10</v>
      </c>
      <c r="N12" s="13">
        <f>Genel!G9</f>
        <v>100</v>
      </c>
      <c r="O12" s="3"/>
      <c r="P12" s="4"/>
    </row>
    <row r="13" spans="1:16" x14ac:dyDescent="0.25">
      <c r="A13" s="10">
        <v>9</v>
      </c>
      <c r="B13" s="11">
        <f>Genel!A10</f>
        <v>118</v>
      </c>
      <c r="C13" s="11">
        <f>Genel!B10</f>
        <v>0</v>
      </c>
      <c r="D13" s="12">
        <f t="shared" si="0"/>
        <v>0</v>
      </c>
      <c r="E13" s="12">
        <f t="shared" si="1"/>
        <v>0</v>
      </c>
      <c r="F13" s="12">
        <f t="shared" si="2"/>
        <v>0</v>
      </c>
      <c r="G13" s="12">
        <f t="shared" si="3"/>
        <v>0</v>
      </c>
      <c r="H13" s="12">
        <f t="shared" si="4"/>
        <v>0</v>
      </c>
      <c r="I13" s="12">
        <f t="shared" si="5"/>
        <v>0</v>
      </c>
      <c r="J13" s="12">
        <f t="shared" si="6"/>
        <v>0</v>
      </c>
      <c r="K13" s="12">
        <f t="shared" si="7"/>
        <v>0</v>
      </c>
      <c r="L13" s="12">
        <f t="shared" si="8"/>
        <v>0</v>
      </c>
      <c r="M13" s="12">
        <f t="shared" si="9"/>
        <v>0</v>
      </c>
      <c r="N13" s="13">
        <f>Genel!G10</f>
        <v>0</v>
      </c>
      <c r="O13" s="3"/>
      <c r="P13" s="4"/>
    </row>
    <row r="14" spans="1:16" x14ac:dyDescent="0.25">
      <c r="A14" s="10">
        <v>10</v>
      </c>
      <c r="B14" s="11">
        <f>Genel!A11</f>
        <v>166</v>
      </c>
      <c r="C14" s="11">
        <f>Genel!B11</f>
        <v>0</v>
      </c>
      <c r="D14" s="12">
        <f t="shared" si="0"/>
        <v>0</v>
      </c>
      <c r="E14" s="12">
        <f t="shared" si="1"/>
        <v>0</v>
      </c>
      <c r="F14" s="12">
        <f t="shared" si="2"/>
        <v>0</v>
      </c>
      <c r="G14" s="12">
        <f t="shared" si="3"/>
        <v>0</v>
      </c>
      <c r="H14" s="12">
        <f t="shared" si="4"/>
        <v>0</v>
      </c>
      <c r="I14" s="12">
        <f t="shared" si="5"/>
        <v>0</v>
      </c>
      <c r="J14" s="12">
        <f t="shared" si="6"/>
        <v>0</v>
      </c>
      <c r="K14" s="12">
        <f t="shared" si="7"/>
        <v>0</v>
      </c>
      <c r="L14" s="12">
        <f t="shared" si="8"/>
        <v>0</v>
      </c>
      <c r="M14" s="12">
        <f t="shared" si="9"/>
        <v>0</v>
      </c>
      <c r="N14" s="13">
        <f>Genel!G11</f>
        <v>0</v>
      </c>
      <c r="O14" s="3"/>
      <c r="P14" s="4"/>
    </row>
    <row r="15" spans="1:16" x14ac:dyDescent="0.25">
      <c r="A15" s="10">
        <v>11</v>
      </c>
      <c r="B15" s="11">
        <f>Genel!A12</f>
        <v>183</v>
      </c>
      <c r="C15" s="11">
        <f>Genel!B12</f>
        <v>0</v>
      </c>
      <c r="D15" s="12">
        <f t="shared" si="0"/>
        <v>0</v>
      </c>
      <c r="E15" s="12">
        <f t="shared" si="1"/>
        <v>0</v>
      </c>
      <c r="F15" s="12">
        <f t="shared" si="2"/>
        <v>0</v>
      </c>
      <c r="G15" s="12">
        <f t="shared" si="3"/>
        <v>0</v>
      </c>
      <c r="H15" s="12">
        <f t="shared" si="4"/>
        <v>0</v>
      </c>
      <c r="I15" s="12">
        <f t="shared" si="5"/>
        <v>0</v>
      </c>
      <c r="J15" s="12">
        <f t="shared" si="6"/>
        <v>0</v>
      </c>
      <c r="K15" s="12">
        <f t="shared" si="7"/>
        <v>0</v>
      </c>
      <c r="L15" s="12">
        <f t="shared" si="8"/>
        <v>0</v>
      </c>
      <c r="M15" s="12">
        <f t="shared" si="9"/>
        <v>0</v>
      </c>
      <c r="N15" s="13">
        <f>Genel!G12</f>
        <v>0</v>
      </c>
      <c r="O15" s="3"/>
      <c r="P15" s="4"/>
    </row>
    <row r="16" spans="1:16" x14ac:dyDescent="0.25">
      <c r="A16" s="10">
        <v>12</v>
      </c>
      <c r="B16" s="11">
        <f>Genel!A13</f>
        <v>184</v>
      </c>
      <c r="C16" s="11">
        <f>Genel!B13</f>
        <v>0</v>
      </c>
      <c r="D16" s="12">
        <f t="shared" si="0"/>
        <v>0</v>
      </c>
      <c r="E16" s="12">
        <f t="shared" si="1"/>
        <v>0</v>
      </c>
      <c r="F16" s="12">
        <f t="shared" si="2"/>
        <v>0</v>
      </c>
      <c r="G16" s="12">
        <f t="shared" si="3"/>
        <v>0</v>
      </c>
      <c r="H16" s="12">
        <f t="shared" si="4"/>
        <v>0</v>
      </c>
      <c r="I16" s="12">
        <f t="shared" si="5"/>
        <v>0</v>
      </c>
      <c r="J16" s="12">
        <f t="shared" si="6"/>
        <v>0</v>
      </c>
      <c r="K16" s="12">
        <f t="shared" si="7"/>
        <v>0</v>
      </c>
      <c r="L16" s="12">
        <f t="shared" si="8"/>
        <v>0</v>
      </c>
      <c r="M16" s="12">
        <f t="shared" si="9"/>
        <v>0</v>
      </c>
      <c r="N16" s="13">
        <f>Genel!G13</f>
        <v>0</v>
      </c>
      <c r="O16" s="3"/>
      <c r="P16" s="4"/>
    </row>
    <row r="17" spans="1:16" x14ac:dyDescent="0.25">
      <c r="A17" s="10">
        <v>13</v>
      </c>
      <c r="B17" s="11">
        <f>Genel!A14</f>
        <v>205</v>
      </c>
      <c r="C17" s="11">
        <f>Genel!B14</f>
        <v>0</v>
      </c>
      <c r="D17" s="12">
        <f t="shared" si="0"/>
        <v>10</v>
      </c>
      <c r="E17" s="12">
        <f t="shared" si="1"/>
        <v>10</v>
      </c>
      <c r="F17" s="12">
        <f t="shared" si="2"/>
        <v>10</v>
      </c>
      <c r="G17" s="12">
        <f t="shared" si="3"/>
        <v>10</v>
      </c>
      <c r="H17" s="12">
        <f t="shared" si="4"/>
        <v>10</v>
      </c>
      <c r="I17" s="12">
        <f t="shared" si="5"/>
        <v>10</v>
      </c>
      <c r="J17" s="12">
        <f t="shared" si="6"/>
        <v>10</v>
      </c>
      <c r="K17" s="12">
        <f t="shared" si="7"/>
        <v>10</v>
      </c>
      <c r="L17" s="12">
        <f t="shared" si="8"/>
        <v>10</v>
      </c>
      <c r="M17" s="12">
        <f t="shared" si="9"/>
        <v>10</v>
      </c>
      <c r="N17" s="13">
        <f>Genel!G14</f>
        <v>100</v>
      </c>
      <c r="O17" s="3"/>
      <c r="P17" s="4"/>
    </row>
    <row r="18" spans="1:16" x14ac:dyDescent="0.25">
      <c r="A18" s="10">
        <v>14</v>
      </c>
      <c r="B18" s="11">
        <f>Genel!A15</f>
        <v>242</v>
      </c>
      <c r="C18" s="11">
        <f>Genel!B15</f>
        <v>0</v>
      </c>
      <c r="D18" s="12">
        <f t="shared" si="0"/>
        <v>10</v>
      </c>
      <c r="E18" s="12">
        <f t="shared" si="1"/>
        <v>10</v>
      </c>
      <c r="F18" s="12">
        <f t="shared" si="2"/>
        <v>10</v>
      </c>
      <c r="G18" s="12">
        <f t="shared" si="3"/>
        <v>10</v>
      </c>
      <c r="H18" s="12">
        <f t="shared" si="4"/>
        <v>10</v>
      </c>
      <c r="I18" s="12">
        <f t="shared" si="5"/>
        <v>10</v>
      </c>
      <c r="J18" s="12">
        <f t="shared" si="6"/>
        <v>10</v>
      </c>
      <c r="K18" s="12">
        <f t="shared" si="7"/>
        <v>10</v>
      </c>
      <c r="L18" s="12">
        <f t="shared" si="8"/>
        <v>10</v>
      </c>
      <c r="M18" s="12">
        <f t="shared" si="9"/>
        <v>10</v>
      </c>
      <c r="N18" s="13">
        <f>Genel!G15</f>
        <v>100</v>
      </c>
      <c r="O18" s="3"/>
      <c r="P18" s="4"/>
    </row>
    <row r="19" spans="1:16" x14ac:dyDescent="0.25">
      <c r="A19" s="10">
        <v>15</v>
      </c>
      <c r="B19" s="11">
        <f>Genel!A16</f>
        <v>250</v>
      </c>
      <c r="C19" s="11">
        <f>Genel!B16</f>
        <v>0</v>
      </c>
      <c r="D19" s="12">
        <f t="shared" si="0"/>
        <v>0</v>
      </c>
      <c r="E19" s="12">
        <f t="shared" si="1"/>
        <v>0</v>
      </c>
      <c r="F19" s="12">
        <f t="shared" si="2"/>
        <v>0</v>
      </c>
      <c r="G19" s="12">
        <f t="shared" si="3"/>
        <v>0</v>
      </c>
      <c r="H19" s="12">
        <f t="shared" si="4"/>
        <v>0</v>
      </c>
      <c r="I19" s="12">
        <f t="shared" si="5"/>
        <v>0</v>
      </c>
      <c r="J19" s="12">
        <f t="shared" si="6"/>
        <v>0</v>
      </c>
      <c r="K19" s="12">
        <f t="shared" si="7"/>
        <v>0</v>
      </c>
      <c r="L19" s="12">
        <f t="shared" si="8"/>
        <v>0</v>
      </c>
      <c r="M19" s="12">
        <f t="shared" si="9"/>
        <v>0</v>
      </c>
      <c r="N19" s="13">
        <f>Genel!G16</f>
        <v>0</v>
      </c>
      <c r="O19" s="3"/>
      <c r="P19" s="4"/>
    </row>
    <row r="20" spans="1:16" x14ac:dyDescent="0.25">
      <c r="A20" s="10">
        <v>16</v>
      </c>
      <c r="B20" s="11">
        <f>Genel!A17</f>
        <v>373</v>
      </c>
      <c r="C20" s="11">
        <f>Genel!B17</f>
        <v>0</v>
      </c>
      <c r="D20" s="12">
        <f t="shared" si="0"/>
        <v>0</v>
      </c>
      <c r="E20" s="12">
        <f t="shared" si="1"/>
        <v>0</v>
      </c>
      <c r="F20" s="12">
        <f t="shared" si="2"/>
        <v>0</v>
      </c>
      <c r="G20" s="12">
        <f t="shared" si="3"/>
        <v>0</v>
      </c>
      <c r="H20" s="12">
        <f t="shared" si="4"/>
        <v>0</v>
      </c>
      <c r="I20" s="12">
        <f t="shared" si="5"/>
        <v>0</v>
      </c>
      <c r="J20" s="12">
        <f t="shared" si="6"/>
        <v>0</v>
      </c>
      <c r="K20" s="12">
        <f t="shared" si="7"/>
        <v>0</v>
      </c>
      <c r="L20" s="12">
        <f t="shared" si="8"/>
        <v>0</v>
      </c>
      <c r="M20" s="12">
        <f t="shared" si="9"/>
        <v>0</v>
      </c>
      <c r="N20" s="13">
        <f>Genel!G17</f>
        <v>0</v>
      </c>
      <c r="O20" s="3"/>
      <c r="P20" s="4"/>
    </row>
    <row r="21" spans="1:16" x14ac:dyDescent="0.25">
      <c r="A21" s="10">
        <v>17</v>
      </c>
      <c r="B21" s="11">
        <f>Genel!A18</f>
        <v>393</v>
      </c>
      <c r="C21" s="11">
        <f>Genel!B18</f>
        <v>0</v>
      </c>
      <c r="D21" s="12">
        <f t="shared" si="0"/>
        <v>10</v>
      </c>
      <c r="E21" s="12">
        <f t="shared" si="1"/>
        <v>10</v>
      </c>
      <c r="F21" s="12">
        <f t="shared" si="2"/>
        <v>10</v>
      </c>
      <c r="G21" s="12">
        <f t="shared" si="3"/>
        <v>10</v>
      </c>
      <c r="H21" s="12">
        <f t="shared" si="4"/>
        <v>10</v>
      </c>
      <c r="I21" s="12">
        <f t="shared" si="5"/>
        <v>10</v>
      </c>
      <c r="J21" s="12">
        <f t="shared" si="6"/>
        <v>10</v>
      </c>
      <c r="K21" s="12">
        <f t="shared" si="7"/>
        <v>10</v>
      </c>
      <c r="L21" s="12">
        <f t="shared" si="8"/>
        <v>10</v>
      </c>
      <c r="M21" s="12">
        <f t="shared" si="9"/>
        <v>10</v>
      </c>
      <c r="N21" s="13">
        <f>Genel!G18</f>
        <v>100</v>
      </c>
      <c r="O21" s="3"/>
      <c r="P21" s="4"/>
    </row>
    <row r="22" spans="1:16" x14ac:dyDescent="0.25">
      <c r="A22" s="10">
        <v>18</v>
      </c>
      <c r="B22" s="11">
        <f>Genel!A19</f>
        <v>401</v>
      </c>
      <c r="C22" s="11">
        <f>Genel!B19</f>
        <v>0</v>
      </c>
      <c r="D22" s="12">
        <f t="shared" si="0"/>
        <v>10</v>
      </c>
      <c r="E22" s="12">
        <f t="shared" si="1"/>
        <v>10</v>
      </c>
      <c r="F22" s="12">
        <f t="shared" si="2"/>
        <v>10</v>
      </c>
      <c r="G22" s="12">
        <f t="shared" si="3"/>
        <v>10</v>
      </c>
      <c r="H22" s="12">
        <f t="shared" si="4"/>
        <v>10</v>
      </c>
      <c r="I22" s="12">
        <f t="shared" si="5"/>
        <v>10</v>
      </c>
      <c r="J22" s="12">
        <f t="shared" si="6"/>
        <v>10</v>
      </c>
      <c r="K22" s="12">
        <f t="shared" si="7"/>
        <v>10</v>
      </c>
      <c r="L22" s="12">
        <f t="shared" si="8"/>
        <v>10</v>
      </c>
      <c r="M22" s="12">
        <f t="shared" si="9"/>
        <v>10</v>
      </c>
      <c r="N22" s="13">
        <f>Genel!G19</f>
        <v>100</v>
      </c>
      <c r="O22" s="3"/>
      <c r="P22" s="4"/>
    </row>
    <row r="23" spans="1:16" x14ac:dyDescent="0.25">
      <c r="A23" s="10">
        <v>19</v>
      </c>
      <c r="B23" s="11">
        <f>Genel!A20</f>
        <v>441</v>
      </c>
      <c r="C23" s="11">
        <f>Genel!B20</f>
        <v>0</v>
      </c>
      <c r="D23" s="12">
        <f t="shared" si="0"/>
        <v>0</v>
      </c>
      <c r="E23" s="12">
        <f t="shared" si="1"/>
        <v>0</v>
      </c>
      <c r="F23" s="12">
        <f t="shared" si="2"/>
        <v>0</v>
      </c>
      <c r="G23" s="12">
        <f t="shared" si="3"/>
        <v>0</v>
      </c>
      <c r="H23" s="12">
        <f t="shared" si="4"/>
        <v>0</v>
      </c>
      <c r="I23" s="12">
        <f t="shared" si="5"/>
        <v>0</v>
      </c>
      <c r="J23" s="12">
        <f t="shared" si="6"/>
        <v>0</v>
      </c>
      <c r="K23" s="12">
        <f t="shared" si="7"/>
        <v>0</v>
      </c>
      <c r="L23" s="12">
        <f t="shared" si="8"/>
        <v>0</v>
      </c>
      <c r="M23" s="12">
        <f t="shared" si="9"/>
        <v>0</v>
      </c>
      <c r="N23" s="13">
        <f>Genel!G20</f>
        <v>0</v>
      </c>
      <c r="O23" s="3"/>
      <c r="P23" s="4"/>
    </row>
    <row r="24" spans="1:16" x14ac:dyDescent="0.25">
      <c r="A24" s="10">
        <v>20</v>
      </c>
      <c r="B24" s="11">
        <f>Genel!A21</f>
        <v>447</v>
      </c>
      <c r="C24" s="11">
        <f>Genel!B21</f>
        <v>0</v>
      </c>
      <c r="D24" s="12">
        <f t="shared" si="0"/>
        <v>0</v>
      </c>
      <c r="E24" s="12">
        <f t="shared" si="1"/>
        <v>0</v>
      </c>
      <c r="F24" s="12">
        <f t="shared" si="2"/>
        <v>0</v>
      </c>
      <c r="G24" s="12">
        <f t="shared" si="3"/>
        <v>0</v>
      </c>
      <c r="H24" s="12">
        <f t="shared" si="4"/>
        <v>0</v>
      </c>
      <c r="I24" s="12">
        <f t="shared" si="5"/>
        <v>0</v>
      </c>
      <c r="J24" s="12">
        <f t="shared" si="6"/>
        <v>0</v>
      </c>
      <c r="K24" s="12">
        <f t="shared" si="7"/>
        <v>0</v>
      </c>
      <c r="L24" s="12">
        <f t="shared" si="8"/>
        <v>0</v>
      </c>
      <c r="M24" s="12">
        <f t="shared" si="9"/>
        <v>0</v>
      </c>
      <c r="N24" s="13">
        <f>Genel!G21</f>
        <v>0</v>
      </c>
      <c r="O24" s="3"/>
      <c r="P24" s="4"/>
    </row>
    <row r="25" spans="1:16" x14ac:dyDescent="0.25">
      <c r="A25" s="10">
        <v>21</v>
      </c>
      <c r="B25" s="11">
        <f>Genel!A22</f>
        <v>476</v>
      </c>
      <c r="C25" s="11">
        <f>Genel!B22</f>
        <v>0</v>
      </c>
      <c r="D25" s="12">
        <f t="shared" si="0"/>
        <v>0</v>
      </c>
      <c r="E25" s="12">
        <f t="shared" si="1"/>
        <v>0</v>
      </c>
      <c r="F25" s="12">
        <f t="shared" si="2"/>
        <v>0</v>
      </c>
      <c r="G25" s="12">
        <f t="shared" si="3"/>
        <v>0</v>
      </c>
      <c r="H25" s="12">
        <f t="shared" si="4"/>
        <v>0</v>
      </c>
      <c r="I25" s="12">
        <f t="shared" si="5"/>
        <v>0</v>
      </c>
      <c r="J25" s="12">
        <f t="shared" si="6"/>
        <v>0</v>
      </c>
      <c r="K25" s="12">
        <f t="shared" si="7"/>
        <v>0</v>
      </c>
      <c r="L25" s="12">
        <f t="shared" si="8"/>
        <v>0</v>
      </c>
      <c r="M25" s="12">
        <f t="shared" si="9"/>
        <v>0</v>
      </c>
      <c r="N25" s="13">
        <f>Genel!G22</f>
        <v>0</v>
      </c>
      <c r="O25" s="3"/>
    </row>
    <row r="26" spans="1:16" x14ac:dyDescent="0.25">
      <c r="A26" s="10">
        <v>22</v>
      </c>
      <c r="B26" s="11">
        <f>Genel!A23</f>
        <v>636</v>
      </c>
      <c r="C26" s="11">
        <f>Genel!B23</f>
        <v>0</v>
      </c>
      <c r="D26" s="12">
        <f t="shared" si="0"/>
        <v>0</v>
      </c>
      <c r="E26" s="12">
        <f t="shared" si="1"/>
        <v>0</v>
      </c>
      <c r="F26" s="12">
        <f t="shared" si="2"/>
        <v>0</v>
      </c>
      <c r="G26" s="12">
        <f t="shared" si="3"/>
        <v>0</v>
      </c>
      <c r="H26" s="12">
        <f t="shared" si="4"/>
        <v>0</v>
      </c>
      <c r="I26" s="12">
        <f t="shared" si="5"/>
        <v>0</v>
      </c>
      <c r="J26" s="12">
        <f t="shared" si="6"/>
        <v>0</v>
      </c>
      <c r="K26" s="12">
        <f t="shared" si="7"/>
        <v>0</v>
      </c>
      <c r="L26" s="12">
        <f t="shared" si="8"/>
        <v>0</v>
      </c>
      <c r="M26" s="12">
        <f t="shared" si="9"/>
        <v>0</v>
      </c>
      <c r="N26" s="13">
        <f>Genel!G23</f>
        <v>0</v>
      </c>
      <c r="O26" s="3"/>
    </row>
    <row r="27" spans="1:16" x14ac:dyDescent="0.25">
      <c r="A27" s="10">
        <v>23</v>
      </c>
      <c r="B27" s="11">
        <f>Genel!A24</f>
        <v>0</v>
      </c>
      <c r="C27" s="11">
        <f>Genel!B24</f>
        <v>0</v>
      </c>
      <c r="D27" s="12">
        <f t="shared" si="0"/>
        <v>0</v>
      </c>
      <c r="E27" s="12">
        <f t="shared" si="1"/>
        <v>0</v>
      </c>
      <c r="F27" s="12">
        <f t="shared" si="2"/>
        <v>0</v>
      </c>
      <c r="G27" s="12">
        <f t="shared" si="3"/>
        <v>0</v>
      </c>
      <c r="H27" s="12">
        <f t="shared" si="4"/>
        <v>0</v>
      </c>
      <c r="I27" s="12">
        <f t="shared" si="5"/>
        <v>0</v>
      </c>
      <c r="J27" s="12">
        <f t="shared" si="6"/>
        <v>0</v>
      </c>
      <c r="K27" s="12">
        <f t="shared" si="7"/>
        <v>0</v>
      </c>
      <c r="L27" s="12">
        <f t="shared" si="8"/>
        <v>0</v>
      </c>
      <c r="M27" s="12">
        <f t="shared" si="9"/>
        <v>0</v>
      </c>
      <c r="N27" s="13">
        <f>Genel!G24</f>
        <v>0</v>
      </c>
      <c r="O27" s="3"/>
    </row>
    <row r="28" spans="1:16" x14ac:dyDescent="0.25">
      <c r="A28" s="10">
        <v>24</v>
      </c>
      <c r="B28" s="11">
        <f>Genel!A25</f>
        <v>0</v>
      </c>
      <c r="C28" s="11">
        <f>Genel!B25</f>
        <v>0</v>
      </c>
      <c r="D28" s="12">
        <f t="shared" si="0"/>
        <v>0</v>
      </c>
      <c r="E28" s="12">
        <f t="shared" si="1"/>
        <v>0</v>
      </c>
      <c r="F28" s="12">
        <f t="shared" si="2"/>
        <v>0</v>
      </c>
      <c r="G28" s="12">
        <f t="shared" si="3"/>
        <v>0</v>
      </c>
      <c r="H28" s="12">
        <f t="shared" si="4"/>
        <v>0</v>
      </c>
      <c r="I28" s="12">
        <f t="shared" si="5"/>
        <v>0</v>
      </c>
      <c r="J28" s="12">
        <f t="shared" si="6"/>
        <v>0</v>
      </c>
      <c r="K28" s="12">
        <f t="shared" si="7"/>
        <v>0</v>
      </c>
      <c r="L28" s="12">
        <f t="shared" si="8"/>
        <v>0</v>
      </c>
      <c r="M28" s="12">
        <f t="shared" si="9"/>
        <v>0</v>
      </c>
      <c r="N28" s="13">
        <f>Genel!G25</f>
        <v>0</v>
      </c>
      <c r="O28" s="3"/>
    </row>
    <row r="29" spans="1:16" x14ac:dyDescent="0.25">
      <c r="A29" s="10">
        <v>25</v>
      </c>
      <c r="B29" s="11">
        <f>Genel!A26</f>
        <v>0</v>
      </c>
      <c r="C29" s="11">
        <f>Genel!B26</f>
        <v>0</v>
      </c>
      <c r="D29" s="12">
        <f t="shared" si="0"/>
        <v>0</v>
      </c>
      <c r="E29" s="12">
        <f t="shared" si="1"/>
        <v>0</v>
      </c>
      <c r="F29" s="12">
        <f t="shared" si="2"/>
        <v>0</v>
      </c>
      <c r="G29" s="12">
        <f t="shared" si="3"/>
        <v>0</v>
      </c>
      <c r="H29" s="12">
        <f t="shared" si="4"/>
        <v>0</v>
      </c>
      <c r="I29" s="12">
        <f t="shared" si="5"/>
        <v>0</v>
      </c>
      <c r="J29" s="12">
        <f t="shared" si="6"/>
        <v>0</v>
      </c>
      <c r="K29" s="12">
        <f t="shared" si="7"/>
        <v>0</v>
      </c>
      <c r="L29" s="12">
        <f t="shared" si="8"/>
        <v>0</v>
      </c>
      <c r="M29" s="12">
        <f t="shared" si="9"/>
        <v>0</v>
      </c>
      <c r="N29" s="13">
        <f>Genel!G26</f>
        <v>0</v>
      </c>
      <c r="O29" s="3"/>
    </row>
    <row r="30" spans="1:16" x14ac:dyDescent="0.25">
      <c r="A30" s="10">
        <v>26</v>
      </c>
      <c r="B30" s="11">
        <f>Genel!A27</f>
        <v>0</v>
      </c>
      <c r="C30" s="11">
        <f>Genel!B27</f>
        <v>0</v>
      </c>
      <c r="D30" s="12">
        <f t="shared" si="0"/>
        <v>0</v>
      </c>
      <c r="E30" s="12">
        <f t="shared" si="1"/>
        <v>0</v>
      </c>
      <c r="F30" s="12">
        <f t="shared" si="2"/>
        <v>0</v>
      </c>
      <c r="G30" s="12">
        <f t="shared" si="3"/>
        <v>0</v>
      </c>
      <c r="H30" s="12">
        <f t="shared" si="4"/>
        <v>0</v>
      </c>
      <c r="I30" s="12">
        <f t="shared" si="5"/>
        <v>0</v>
      </c>
      <c r="J30" s="12">
        <f t="shared" si="6"/>
        <v>0</v>
      </c>
      <c r="K30" s="12">
        <f t="shared" si="7"/>
        <v>0</v>
      </c>
      <c r="L30" s="12">
        <f t="shared" si="8"/>
        <v>0</v>
      </c>
      <c r="M30" s="12">
        <f t="shared" si="9"/>
        <v>0</v>
      </c>
      <c r="N30" s="13">
        <f>Genel!G27</f>
        <v>0</v>
      </c>
      <c r="O30" s="3"/>
    </row>
    <row r="31" spans="1:16" x14ac:dyDescent="0.25">
      <c r="A31" s="10">
        <v>27</v>
      </c>
      <c r="B31" s="11">
        <f>Genel!A28</f>
        <v>0</v>
      </c>
      <c r="C31" s="11">
        <f>Genel!B28</f>
        <v>0</v>
      </c>
      <c r="D31" s="12">
        <f t="shared" si="0"/>
        <v>0</v>
      </c>
      <c r="E31" s="12">
        <f t="shared" si="1"/>
        <v>0</v>
      </c>
      <c r="F31" s="12">
        <f t="shared" si="2"/>
        <v>0</v>
      </c>
      <c r="G31" s="12">
        <f t="shared" si="3"/>
        <v>0</v>
      </c>
      <c r="H31" s="12">
        <f t="shared" si="4"/>
        <v>0</v>
      </c>
      <c r="I31" s="12">
        <f t="shared" si="5"/>
        <v>0</v>
      </c>
      <c r="J31" s="12">
        <f t="shared" si="6"/>
        <v>0</v>
      </c>
      <c r="K31" s="12">
        <f t="shared" si="7"/>
        <v>0</v>
      </c>
      <c r="L31" s="12">
        <f t="shared" si="8"/>
        <v>0</v>
      </c>
      <c r="M31" s="12">
        <f t="shared" si="9"/>
        <v>0</v>
      </c>
      <c r="N31" s="13">
        <f>Genel!G28</f>
        <v>0</v>
      </c>
      <c r="O31" s="3"/>
    </row>
    <row r="32" spans="1:16" x14ac:dyDescent="0.25">
      <c r="A32" s="10">
        <v>28</v>
      </c>
      <c r="B32" s="11">
        <f>Genel!A29</f>
        <v>0</v>
      </c>
      <c r="C32" s="11">
        <f>Genel!B29</f>
        <v>0</v>
      </c>
      <c r="D32" s="12">
        <f t="shared" si="0"/>
        <v>0</v>
      </c>
      <c r="E32" s="12">
        <f t="shared" si="1"/>
        <v>0</v>
      </c>
      <c r="F32" s="12">
        <f t="shared" si="2"/>
        <v>0</v>
      </c>
      <c r="G32" s="12">
        <f t="shared" si="3"/>
        <v>0</v>
      </c>
      <c r="H32" s="12">
        <f t="shared" si="4"/>
        <v>0</v>
      </c>
      <c r="I32" s="12">
        <f t="shared" si="5"/>
        <v>0</v>
      </c>
      <c r="J32" s="12">
        <f t="shared" si="6"/>
        <v>0</v>
      </c>
      <c r="K32" s="12">
        <f t="shared" si="7"/>
        <v>0</v>
      </c>
      <c r="L32" s="12">
        <f t="shared" si="8"/>
        <v>0</v>
      </c>
      <c r="M32" s="12">
        <f t="shared" si="9"/>
        <v>0</v>
      </c>
      <c r="N32" s="13">
        <f>Genel!G29</f>
        <v>0</v>
      </c>
      <c r="O32" s="3"/>
    </row>
    <row r="33" spans="1:15" x14ac:dyDescent="0.25">
      <c r="A33" s="10">
        <v>29</v>
      </c>
      <c r="B33" s="11">
        <f>Genel!A30</f>
        <v>0</v>
      </c>
      <c r="C33" s="11">
        <f>Genel!B30</f>
        <v>0</v>
      </c>
      <c r="D33" s="12">
        <f t="shared" si="0"/>
        <v>0</v>
      </c>
      <c r="E33" s="12">
        <f t="shared" si="1"/>
        <v>0</v>
      </c>
      <c r="F33" s="12">
        <f t="shared" si="2"/>
        <v>0</v>
      </c>
      <c r="G33" s="12">
        <f t="shared" si="3"/>
        <v>0</v>
      </c>
      <c r="H33" s="12">
        <f t="shared" si="4"/>
        <v>0</v>
      </c>
      <c r="I33" s="12">
        <f t="shared" si="5"/>
        <v>0</v>
      </c>
      <c r="J33" s="12">
        <f t="shared" si="6"/>
        <v>0</v>
      </c>
      <c r="K33" s="12">
        <f t="shared" si="7"/>
        <v>0</v>
      </c>
      <c r="L33" s="12">
        <f t="shared" si="8"/>
        <v>0</v>
      </c>
      <c r="M33" s="12">
        <f t="shared" si="9"/>
        <v>0</v>
      </c>
      <c r="N33" s="13">
        <f>Genel!G30</f>
        <v>0</v>
      </c>
      <c r="O33" s="3"/>
    </row>
    <row r="34" spans="1:15" x14ac:dyDescent="0.25">
      <c r="A34" s="10">
        <v>30</v>
      </c>
      <c r="B34" s="11">
        <f>Genel!A31</f>
        <v>0</v>
      </c>
      <c r="C34" s="11">
        <f>Genel!B31</f>
        <v>0</v>
      </c>
      <c r="D34" s="12">
        <f t="shared" si="0"/>
        <v>0</v>
      </c>
      <c r="E34" s="12">
        <f t="shared" si="1"/>
        <v>0</v>
      </c>
      <c r="F34" s="12">
        <f t="shared" si="2"/>
        <v>0</v>
      </c>
      <c r="G34" s="12">
        <f t="shared" si="3"/>
        <v>0</v>
      </c>
      <c r="H34" s="12">
        <f t="shared" si="4"/>
        <v>0</v>
      </c>
      <c r="I34" s="12">
        <f t="shared" si="5"/>
        <v>0</v>
      </c>
      <c r="J34" s="12">
        <f t="shared" si="6"/>
        <v>0</v>
      </c>
      <c r="K34" s="12">
        <f t="shared" si="7"/>
        <v>0</v>
      </c>
      <c r="L34" s="12">
        <f t="shared" si="8"/>
        <v>0</v>
      </c>
      <c r="M34" s="12">
        <f t="shared" si="9"/>
        <v>0</v>
      </c>
      <c r="N34" s="13">
        <f>Genel!G31</f>
        <v>0</v>
      </c>
      <c r="O34" s="3"/>
    </row>
    <row r="35" spans="1:15" x14ac:dyDescent="0.25">
      <c r="A35" s="10">
        <v>31</v>
      </c>
      <c r="B35" s="11">
        <f>Genel!A32</f>
        <v>0</v>
      </c>
      <c r="C35" s="11">
        <f>Genel!B32</f>
        <v>0</v>
      </c>
      <c r="D35" s="12">
        <f t="shared" si="0"/>
        <v>0</v>
      </c>
      <c r="E35" s="12">
        <f t="shared" si="1"/>
        <v>0</v>
      </c>
      <c r="F35" s="12">
        <f t="shared" si="2"/>
        <v>0</v>
      </c>
      <c r="G35" s="12">
        <f t="shared" si="3"/>
        <v>0</v>
      </c>
      <c r="H35" s="12">
        <f t="shared" si="4"/>
        <v>0</v>
      </c>
      <c r="I35" s="12">
        <f t="shared" si="5"/>
        <v>0</v>
      </c>
      <c r="J35" s="12">
        <f t="shared" si="6"/>
        <v>0</v>
      </c>
      <c r="K35" s="12">
        <f t="shared" si="7"/>
        <v>0</v>
      </c>
      <c r="L35" s="12">
        <f t="shared" si="8"/>
        <v>0</v>
      </c>
      <c r="M35" s="12">
        <f t="shared" si="9"/>
        <v>0</v>
      </c>
      <c r="N35" s="13">
        <f>Genel!G32</f>
        <v>0</v>
      </c>
      <c r="O35" s="3"/>
    </row>
    <row r="36" spans="1:15" x14ac:dyDescent="0.25">
      <c r="A36" s="10">
        <v>32</v>
      </c>
      <c r="B36" s="11">
        <f>Genel!A33</f>
        <v>0</v>
      </c>
      <c r="C36" s="11">
        <f>Genel!B33</f>
        <v>0</v>
      </c>
      <c r="D36" s="12">
        <f t="shared" si="0"/>
        <v>0</v>
      </c>
      <c r="E36" s="12">
        <f t="shared" si="1"/>
        <v>0</v>
      </c>
      <c r="F36" s="12">
        <f t="shared" si="2"/>
        <v>0</v>
      </c>
      <c r="G36" s="12">
        <f t="shared" si="3"/>
        <v>0</v>
      </c>
      <c r="H36" s="12">
        <f t="shared" si="4"/>
        <v>0</v>
      </c>
      <c r="I36" s="12">
        <f t="shared" si="5"/>
        <v>0</v>
      </c>
      <c r="J36" s="12">
        <f t="shared" si="6"/>
        <v>0</v>
      </c>
      <c r="K36" s="12">
        <f t="shared" si="7"/>
        <v>0</v>
      </c>
      <c r="L36" s="12">
        <f t="shared" si="8"/>
        <v>0</v>
      </c>
      <c r="M36" s="12">
        <f t="shared" si="9"/>
        <v>0</v>
      </c>
      <c r="N36" s="13">
        <f>Genel!G33</f>
        <v>0</v>
      </c>
      <c r="O36" s="3"/>
    </row>
    <row r="37" spans="1:15" ht="15.7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3"/>
    </row>
    <row r="38" spans="1:15" x14ac:dyDescent="0.25">
      <c r="A38" s="14"/>
      <c r="B38" s="16"/>
      <c r="N38" s="15"/>
      <c r="O38" s="3"/>
    </row>
    <row r="39" spans="1:15" x14ac:dyDescent="0.25">
      <c r="A39" s="14"/>
      <c r="B39" s="17"/>
      <c r="N39" s="15"/>
      <c r="O39" s="3"/>
    </row>
    <row r="40" spans="1:15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3"/>
    </row>
    <row r="42" spans="1:15" x14ac:dyDescent="0.25">
      <c r="L42" s="14">
        <f>Genel!O7</f>
        <v>0</v>
      </c>
    </row>
    <row r="43" spans="1:15" x14ac:dyDescent="0.25">
      <c r="C43" s="5"/>
      <c r="D43" s="14"/>
      <c r="E43" s="14"/>
      <c r="F43" s="14"/>
      <c r="G43" s="14"/>
      <c r="H43" s="14"/>
      <c r="I43" s="5"/>
      <c r="J43" s="5"/>
      <c r="K43" s="16"/>
      <c r="L43" s="17">
        <f>Genel!O8</f>
        <v>0</v>
      </c>
      <c r="M43" s="16"/>
    </row>
    <row r="44" spans="1:15" x14ac:dyDescent="0.25">
      <c r="C44" s="5"/>
      <c r="D44" s="17"/>
      <c r="E44" s="17"/>
      <c r="F44" s="17"/>
      <c r="G44" s="17"/>
      <c r="H44" s="17"/>
      <c r="I44" s="5"/>
      <c r="J44" s="5"/>
      <c r="K44" s="66"/>
      <c r="L44" s="66"/>
      <c r="M44" s="66"/>
    </row>
  </sheetData>
  <sheetProtection password="EB51" sheet="1" objects="1" scenarios="1"/>
  <mergeCells count="3">
    <mergeCell ref="A2:N2"/>
    <mergeCell ref="A3:N3"/>
    <mergeCell ref="A1:N1"/>
  </mergeCells>
  <phoneticPr fontId="16" type="noConversion"/>
  <pageMargins left="0.39370078740157483" right="0.23622047244094491" top="0.52" bottom="0.31496062992125984" header="0.35433070866141736" footer="0.19685039370078741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12" sqref="E12"/>
    </sheetView>
  </sheetViews>
  <sheetFormatPr defaultRowHeight="15" x14ac:dyDescent="0.25"/>
  <sheetData>
    <row r="1" spans="1:10" x14ac:dyDescent="0.25">
      <c r="A1" s="95" t="s">
        <v>26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</row>
    <row r="3" spans="1:10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</row>
    <row r="6" spans="1:10" x14ac:dyDescent="0.25">
      <c r="A6" s="95" t="s">
        <v>27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</row>
    <row r="8" spans="1:10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</row>
  </sheetData>
  <sheetProtection sheet="1" objects="1" scenarios="1"/>
  <mergeCells count="2">
    <mergeCell ref="A1:J4"/>
    <mergeCell ref="A6:J8"/>
  </mergeCells>
  <phoneticPr fontId="1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25" sqref="F25"/>
    </sheetView>
  </sheetViews>
  <sheetFormatPr defaultRowHeight="15" x14ac:dyDescent="0.25"/>
  <cols>
    <col min="1" max="1" width="12.5703125" customWidth="1"/>
    <col min="2" max="4" width="8.7109375" customWidth="1"/>
    <col min="5" max="5" width="3.85546875" customWidth="1"/>
    <col min="6" max="10" width="8.7109375" customWidth="1"/>
    <col min="11" max="11" width="11.85546875" customWidth="1"/>
  </cols>
  <sheetData>
    <row r="1" spans="1:12" x14ac:dyDescent="0.25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2" x14ac:dyDescent="0.25">
      <c r="A2" s="98" t="s">
        <v>58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7.75" customHeight="1" x14ac:dyDescent="0.25">
      <c r="A4" s="96" t="str">
        <f>Genel!O19</f>
        <v>5 C SINIFI</v>
      </c>
      <c r="B4" s="45" t="str">
        <f>Genel!C37</f>
        <v>1.Sınav</v>
      </c>
      <c r="C4" s="45" t="str">
        <f>Genel!D37</f>
        <v>2.Sınav</v>
      </c>
      <c r="D4" s="45" t="str">
        <f>Genel!E37</f>
        <v>3.Sınav</v>
      </c>
      <c r="E4" s="45"/>
      <c r="F4" s="45" t="str">
        <f>Genel!G37</f>
        <v>1.Proje</v>
      </c>
      <c r="G4" s="45" t="str">
        <f>Genel!H37</f>
        <v>2.Proje</v>
      </c>
      <c r="H4" s="45" t="str">
        <f>Genel!I37</f>
        <v>1.Ders Et.Kat.</v>
      </c>
      <c r="I4" s="45" t="str">
        <f>Genel!J37</f>
        <v>2.Ders Et.Kat.</v>
      </c>
      <c r="J4" s="45" t="str">
        <f>Genel!K37</f>
        <v>3.Ders Et.Kat.</v>
      </c>
      <c r="K4" s="32" t="str">
        <f>Genel!L37</f>
        <v>Puanı</v>
      </c>
      <c r="L4" s="1"/>
    </row>
    <row r="5" spans="1:12" x14ac:dyDescent="0.25">
      <c r="A5" s="97"/>
      <c r="B5" s="46">
        <f>Genel!C38</f>
        <v>78.818181818181813</v>
      </c>
      <c r="C5" s="46">
        <f>Genel!D38</f>
        <v>79.045454545454547</v>
      </c>
      <c r="D5" s="46">
        <f>Genel!E38</f>
        <v>71.590909090909093</v>
      </c>
      <c r="E5" s="46"/>
      <c r="F5" s="46">
        <f>Genel!G38</f>
        <v>85.714285714285708</v>
      </c>
      <c r="G5" s="46" t="e">
        <f>Genel!H38</f>
        <v>#DIV/0!</v>
      </c>
      <c r="H5" s="46">
        <f>Genel!I38</f>
        <v>88.63636363636364</v>
      </c>
      <c r="I5" s="46">
        <f>Genel!J38</f>
        <v>88.409090909090907</v>
      </c>
      <c r="J5" s="46">
        <f>Genel!K38</f>
        <v>89.545454545454547</v>
      </c>
      <c r="K5" s="47">
        <f>Genel!L38</f>
        <v>83.162340909090915</v>
      </c>
      <c r="L5" s="1"/>
    </row>
    <row r="6" spans="1:12" ht="23.25" customHeight="1" x14ac:dyDescent="0.25">
      <c r="A6" s="31" t="str">
        <f>Genel!B39</f>
        <v>Puan Aralıkları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1"/>
    </row>
    <row r="7" spans="1:12" x14ac:dyDescent="0.25">
      <c r="A7" s="32" t="str">
        <f>Genel!B40</f>
        <v>0-44</v>
      </c>
      <c r="B7" s="32">
        <f>Genel!C40</f>
        <v>3</v>
      </c>
      <c r="C7" s="32">
        <f>Genel!D40</f>
        <v>2</v>
      </c>
      <c r="D7" s="32">
        <f>Genel!E40</f>
        <v>4</v>
      </c>
      <c r="E7" s="32"/>
      <c r="F7" s="32">
        <f>Genel!G40</f>
        <v>0</v>
      </c>
      <c r="G7" s="32">
        <f>Genel!H40</f>
        <v>0</v>
      </c>
      <c r="H7" s="32">
        <f>Genel!I40</f>
        <v>0</v>
      </c>
      <c r="I7" s="32">
        <f>Genel!J40</f>
        <v>0</v>
      </c>
      <c r="J7" s="32">
        <f>Genel!K40</f>
        <v>0</v>
      </c>
      <c r="K7" s="32">
        <f>Genel!L40</f>
        <v>1</v>
      </c>
      <c r="L7" s="1"/>
    </row>
    <row r="8" spans="1:12" x14ac:dyDescent="0.25">
      <c r="A8" s="32" t="str">
        <f>Genel!B41</f>
        <v>45-54</v>
      </c>
      <c r="B8" s="32">
        <f>Genel!C41</f>
        <v>1</v>
      </c>
      <c r="C8" s="32">
        <f>Genel!D41</f>
        <v>1</v>
      </c>
      <c r="D8" s="32">
        <f>Genel!E41</f>
        <v>0</v>
      </c>
      <c r="E8" s="32"/>
      <c r="F8" s="32">
        <f>Genel!G41</f>
        <v>2</v>
      </c>
      <c r="G8" s="32">
        <f>Genel!H41</f>
        <v>0</v>
      </c>
      <c r="H8" s="32">
        <f>Genel!I41</f>
        <v>1</v>
      </c>
      <c r="I8" s="32">
        <f>Genel!J41</f>
        <v>1</v>
      </c>
      <c r="J8" s="32">
        <f>Genel!K41</f>
        <v>1</v>
      </c>
      <c r="K8" s="32">
        <f>Genel!L41</f>
        <v>2</v>
      </c>
      <c r="L8" s="1"/>
    </row>
    <row r="9" spans="1:12" x14ac:dyDescent="0.25">
      <c r="A9" s="32" t="str">
        <f>Genel!B42</f>
        <v>55-69</v>
      </c>
      <c r="B9" s="32">
        <f>Genel!C42</f>
        <v>1</v>
      </c>
      <c r="C9" s="32">
        <f>Genel!D42</f>
        <v>3</v>
      </c>
      <c r="D9" s="32">
        <f>Genel!E42</f>
        <v>3</v>
      </c>
      <c r="E9" s="32"/>
      <c r="F9" s="32">
        <f>Genel!G42</f>
        <v>0</v>
      </c>
      <c r="G9" s="32">
        <f>Genel!H42</f>
        <v>0</v>
      </c>
      <c r="H9" s="32">
        <f>Genel!I42</f>
        <v>2</v>
      </c>
      <c r="I9" s="32">
        <f>Genel!J42</f>
        <v>2</v>
      </c>
      <c r="J9" s="32">
        <f>Genel!K42</f>
        <v>1</v>
      </c>
      <c r="K9" s="32">
        <f>Genel!L42</f>
        <v>2</v>
      </c>
      <c r="L9" s="1"/>
    </row>
    <row r="10" spans="1:12" x14ac:dyDescent="0.25">
      <c r="A10" s="32" t="str">
        <f>Genel!B43</f>
        <v>70-84</v>
      </c>
      <c r="B10" s="32">
        <f>Genel!C43</f>
        <v>4</v>
      </c>
      <c r="C10" s="32">
        <f>Genel!D43</f>
        <v>4</v>
      </c>
      <c r="D10" s="32">
        <f>Genel!E43</f>
        <v>7</v>
      </c>
      <c r="E10" s="32"/>
      <c r="F10" s="32">
        <f>Genel!G43</f>
        <v>0</v>
      </c>
      <c r="G10" s="32">
        <f>Genel!H43</f>
        <v>0</v>
      </c>
      <c r="H10" s="32">
        <f>Genel!I43</f>
        <v>3</v>
      </c>
      <c r="I10" s="32">
        <f>Genel!J43</f>
        <v>3</v>
      </c>
      <c r="J10" s="32">
        <f>Genel!K43</f>
        <v>3</v>
      </c>
      <c r="K10" s="32">
        <f>Genel!L43</f>
        <v>2</v>
      </c>
      <c r="L10" s="1"/>
    </row>
    <row r="11" spans="1:12" x14ac:dyDescent="0.25">
      <c r="A11" s="32" t="str">
        <f>Genel!B44</f>
        <v>85-100</v>
      </c>
      <c r="B11" s="32">
        <f>Genel!C44</f>
        <v>13</v>
      </c>
      <c r="C11" s="32">
        <f>Genel!D44</f>
        <v>12</v>
      </c>
      <c r="D11" s="32">
        <f>Genel!E44</f>
        <v>8</v>
      </c>
      <c r="E11" s="32"/>
      <c r="F11" s="32">
        <f>Genel!G44</f>
        <v>5</v>
      </c>
      <c r="G11" s="32">
        <f>Genel!H44</f>
        <v>0</v>
      </c>
      <c r="H11" s="32">
        <f>Genel!I44</f>
        <v>16</v>
      </c>
      <c r="I11" s="32">
        <f>Genel!J44</f>
        <v>16</v>
      </c>
      <c r="J11" s="32">
        <f>Genel!K44</f>
        <v>17</v>
      </c>
      <c r="K11" s="32">
        <f>Genel!L44</f>
        <v>15</v>
      </c>
      <c r="L11" s="1"/>
    </row>
    <row r="12" spans="1:12" s="44" customFormat="1" ht="8.25" customHeight="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3" spans="1:12" x14ac:dyDescent="0.25">
      <c r="A13" s="32" t="str">
        <f>Genel!B46</f>
        <v>Toplam</v>
      </c>
      <c r="B13" s="32">
        <f>Genel!C46</f>
        <v>22</v>
      </c>
      <c r="C13" s="32">
        <f>Genel!D46</f>
        <v>22</v>
      </c>
      <c r="D13" s="32">
        <f>Genel!E46</f>
        <v>22</v>
      </c>
      <c r="E13" s="32"/>
      <c r="F13" s="32">
        <f>Genel!G46</f>
        <v>7</v>
      </c>
      <c r="G13" s="32">
        <f>Genel!H46</f>
        <v>0</v>
      </c>
      <c r="H13" s="32">
        <f>Genel!I46</f>
        <v>22</v>
      </c>
      <c r="I13" s="32">
        <f>Genel!J46</f>
        <v>22</v>
      </c>
      <c r="J13" s="32">
        <f>Genel!K46</f>
        <v>22</v>
      </c>
      <c r="K13" s="32">
        <f>Genel!L46</f>
        <v>22</v>
      </c>
      <c r="L13" s="1"/>
    </row>
    <row r="14" spans="1:12" s="44" customFormat="1" ht="10.5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</row>
    <row r="15" spans="1:12" x14ac:dyDescent="0.25">
      <c r="A15" s="32" t="s">
        <v>47</v>
      </c>
      <c r="B15" s="32">
        <f>Genel!C48</f>
        <v>86</v>
      </c>
      <c r="C15" s="32">
        <f>Genel!D48</f>
        <v>91</v>
      </c>
      <c r="D15" s="32">
        <f>Genel!E48</f>
        <v>82</v>
      </c>
      <c r="E15" s="32"/>
      <c r="F15" s="32">
        <f>Genel!G48</f>
        <v>100</v>
      </c>
      <c r="G15" s="32" t="e">
        <f>Genel!H48</f>
        <v>#DIV/0!</v>
      </c>
      <c r="H15" s="32">
        <f>Genel!I48</f>
        <v>100</v>
      </c>
      <c r="I15" s="32">
        <f>Genel!J48</f>
        <v>100</v>
      </c>
      <c r="J15" s="32">
        <f>Genel!K48</f>
        <v>100</v>
      </c>
      <c r="K15" s="32">
        <f>Genel!L48</f>
        <v>95</v>
      </c>
      <c r="L15" s="1"/>
    </row>
    <row r="16" spans="1:12" x14ac:dyDescent="0.25">
      <c r="A16" s="1"/>
    </row>
    <row r="21" spans="11:11" x14ac:dyDescent="0.25">
      <c r="K21" s="24"/>
    </row>
  </sheetData>
  <mergeCells count="3">
    <mergeCell ref="A4:A5"/>
    <mergeCell ref="A1:K1"/>
    <mergeCell ref="A2:K2"/>
  </mergeCells>
  <phoneticPr fontId="16" type="noConversion"/>
  <pageMargins left="0.17" right="0.21" top="0.49" bottom="0.52" header="0.28999999999999998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</vt:i4>
      </vt:variant>
    </vt:vector>
  </HeadingPairs>
  <TitlesOfParts>
    <vt:vector size="8" baseType="lpstr">
      <vt:lpstr>Genel</vt:lpstr>
      <vt:lpstr>Dersici-1</vt:lpstr>
      <vt:lpstr>Dersici-2</vt:lpstr>
      <vt:lpstr>Dersici-3</vt:lpstr>
      <vt:lpstr>Proje</vt:lpstr>
      <vt:lpstr>Hakkında</vt:lpstr>
      <vt:lpstr>Sonuç Rp</vt:lpstr>
      <vt:lpstr>Genel!Yazdırma_Alanı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DERS İÇİ VE PROJE ÖLÇEKLERİ</dc:title>
  <dc:creator/>
  <dc:description>ders ve etk katılım, proje puanlarını otomatik dağıtma programı</dc:description>
  <cp:lastModifiedBy/>
  <cp:lastPrinted>2017-08-19T10:48:29Z</cp:lastPrinted>
  <dcterms:created xsi:type="dcterms:W3CDTF">2006-09-16T00:00:00Z</dcterms:created>
  <dcterms:modified xsi:type="dcterms:W3CDTF">2018-06-01T06:55:31Z</dcterms:modified>
</cp:coreProperties>
</file>